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Brendan\Documents\BCcampus\Intro to Business Stats\OwnCloud Spreadsheets - Unlocked\"/>
    </mc:Choice>
  </mc:AlternateContent>
  <bookViews>
    <workbookView xWindow="0" yWindow="0" windowWidth="25605" windowHeight="14895"/>
  </bookViews>
  <sheets>
    <sheet name="Matched(Paired)_t_Test"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N15" i="1" l="1"/>
  <c r="O15" i="1"/>
  <c r="N14" i="1"/>
  <c r="C3" i="1"/>
  <c r="C4" i="1"/>
  <c r="C5" i="1"/>
  <c r="C6" i="1"/>
  <c r="C7" i="1"/>
  <c r="C8" i="1"/>
  <c r="C9" i="1"/>
  <c r="B19" i="1"/>
  <c r="B20" i="1"/>
  <c r="B22" i="1"/>
  <c r="B23" i="1"/>
  <c r="E5" i="1"/>
  <c r="E2" i="1"/>
  <c r="B15" i="1"/>
  <c r="B14" i="1"/>
  <c r="AD520" i="1"/>
  <c r="AC521" i="1"/>
  <c r="AD521" i="1"/>
  <c r="AC522" i="1"/>
  <c r="AD522" i="1"/>
  <c r="AC523" i="1"/>
  <c r="AD523" i="1"/>
  <c r="AC524" i="1"/>
  <c r="AD524" i="1"/>
  <c r="AC525" i="1"/>
  <c r="AD525" i="1"/>
  <c r="AC526" i="1"/>
  <c r="AD526" i="1"/>
  <c r="AC527" i="1"/>
  <c r="AD527" i="1"/>
  <c r="AC528" i="1"/>
  <c r="AD528" i="1"/>
  <c r="AC529" i="1"/>
  <c r="AD529" i="1"/>
  <c r="AC530" i="1"/>
  <c r="AD530" i="1"/>
  <c r="AC531" i="1"/>
  <c r="AD531" i="1"/>
  <c r="AC532" i="1"/>
  <c r="AD532" i="1"/>
  <c r="AC533" i="1"/>
  <c r="AD533" i="1"/>
  <c r="AC534" i="1"/>
  <c r="AD534" i="1"/>
  <c r="AC535" i="1"/>
  <c r="AD535" i="1"/>
  <c r="AC536" i="1"/>
  <c r="AD536" i="1"/>
  <c r="AC537" i="1"/>
  <c r="AD537" i="1"/>
  <c r="AC538" i="1"/>
  <c r="AD538" i="1"/>
  <c r="AC539" i="1"/>
  <c r="AD539" i="1"/>
  <c r="AC540" i="1"/>
  <c r="AD540" i="1"/>
  <c r="AC541" i="1"/>
  <c r="AD541" i="1"/>
  <c r="AC542" i="1"/>
  <c r="AD542" i="1"/>
  <c r="AC543" i="1"/>
  <c r="AD543" i="1"/>
  <c r="AC544" i="1"/>
  <c r="AD544" i="1"/>
  <c r="AC545" i="1"/>
  <c r="AD545" i="1"/>
  <c r="AC546" i="1"/>
  <c r="AD546" i="1"/>
  <c r="AC547" i="1"/>
  <c r="AD547" i="1"/>
  <c r="AC548" i="1"/>
  <c r="AD548" i="1"/>
  <c r="AC549" i="1"/>
  <c r="AD549" i="1"/>
  <c r="AC550" i="1"/>
  <c r="AD550" i="1"/>
  <c r="AC551" i="1"/>
  <c r="AD551" i="1"/>
  <c r="AC552" i="1"/>
  <c r="AD552" i="1"/>
  <c r="AC553" i="1"/>
  <c r="AD553" i="1"/>
  <c r="AC554" i="1"/>
  <c r="AD554" i="1"/>
  <c r="AC555" i="1"/>
  <c r="AD555" i="1"/>
  <c r="AC556" i="1"/>
  <c r="AD556" i="1"/>
  <c r="AC557" i="1"/>
  <c r="AD557" i="1"/>
  <c r="AC558" i="1"/>
  <c r="AD558" i="1"/>
  <c r="AC559" i="1"/>
  <c r="AD559" i="1"/>
  <c r="AC560" i="1"/>
  <c r="AD560" i="1"/>
  <c r="AC561" i="1"/>
  <c r="AD561" i="1"/>
  <c r="AC562" i="1"/>
  <c r="AD562" i="1"/>
  <c r="AC563" i="1"/>
  <c r="AD563" i="1"/>
  <c r="AC564" i="1"/>
  <c r="AD564" i="1"/>
  <c r="AC565" i="1"/>
  <c r="AD565" i="1"/>
  <c r="AC566" i="1"/>
  <c r="AD566" i="1"/>
  <c r="AC567" i="1"/>
  <c r="AD567" i="1"/>
  <c r="AC568" i="1"/>
  <c r="AD568" i="1"/>
  <c r="AC569" i="1"/>
  <c r="AD569" i="1"/>
  <c r="AC570" i="1"/>
  <c r="AD570" i="1"/>
  <c r="AC571" i="1"/>
  <c r="AD571" i="1"/>
  <c r="AC572" i="1"/>
  <c r="AD572" i="1"/>
  <c r="AC573" i="1"/>
  <c r="AD573" i="1"/>
  <c r="AC574" i="1"/>
  <c r="AD574" i="1"/>
  <c r="AC575" i="1"/>
  <c r="AD575" i="1"/>
  <c r="AC576" i="1"/>
  <c r="AD576" i="1"/>
  <c r="AC577" i="1"/>
  <c r="AD577" i="1"/>
  <c r="AC578" i="1"/>
  <c r="AD578" i="1"/>
  <c r="AC579" i="1"/>
  <c r="AD579" i="1"/>
  <c r="AC580" i="1"/>
  <c r="AD580" i="1"/>
  <c r="AC581" i="1"/>
  <c r="AD581" i="1"/>
  <c r="AC582" i="1"/>
  <c r="AD582" i="1"/>
  <c r="AC583" i="1"/>
  <c r="AD583" i="1"/>
  <c r="AC584" i="1"/>
  <c r="AD584" i="1"/>
  <c r="AC585" i="1"/>
  <c r="AD585" i="1"/>
  <c r="AC586" i="1"/>
  <c r="AD586" i="1"/>
  <c r="AC587" i="1"/>
  <c r="AD587" i="1"/>
  <c r="AC588" i="1"/>
  <c r="AD588" i="1"/>
  <c r="AC589" i="1"/>
  <c r="AD589" i="1"/>
  <c r="AC590" i="1"/>
  <c r="AD590" i="1"/>
  <c r="AC591" i="1"/>
  <c r="AD591" i="1"/>
  <c r="AC592" i="1"/>
  <c r="AD592" i="1"/>
  <c r="AC593" i="1"/>
  <c r="AD593" i="1"/>
  <c r="AC594" i="1"/>
  <c r="AD594" i="1"/>
  <c r="AC595" i="1"/>
  <c r="AD595" i="1"/>
  <c r="AC596" i="1"/>
  <c r="AD596" i="1"/>
  <c r="AC597" i="1"/>
  <c r="AD597" i="1"/>
  <c r="AC598" i="1"/>
  <c r="AD598" i="1"/>
  <c r="AC599" i="1"/>
  <c r="AD599" i="1"/>
  <c r="AC600" i="1"/>
  <c r="AD600" i="1"/>
  <c r="AC601" i="1"/>
  <c r="AD601" i="1"/>
  <c r="AC602" i="1"/>
  <c r="AD602" i="1"/>
  <c r="AC603" i="1"/>
  <c r="AD603" i="1"/>
  <c r="AC604" i="1"/>
  <c r="AD604" i="1"/>
  <c r="AC605" i="1"/>
  <c r="AD605" i="1"/>
  <c r="AC606" i="1"/>
  <c r="AD606" i="1"/>
  <c r="AC607" i="1"/>
  <c r="AD607" i="1"/>
  <c r="AC608" i="1"/>
  <c r="AD608" i="1"/>
  <c r="AC609" i="1"/>
  <c r="AD609" i="1"/>
  <c r="AC610" i="1"/>
  <c r="AD610" i="1"/>
  <c r="AC611" i="1"/>
  <c r="AD611" i="1"/>
  <c r="AC612" i="1"/>
  <c r="AD612" i="1"/>
  <c r="AC613" i="1"/>
  <c r="AD613" i="1"/>
  <c r="AC614" i="1"/>
  <c r="AD614" i="1"/>
  <c r="AC615" i="1"/>
  <c r="AD615" i="1"/>
  <c r="AC616" i="1"/>
  <c r="AD616" i="1"/>
  <c r="AC617" i="1"/>
  <c r="AD617" i="1"/>
  <c r="AC618" i="1"/>
  <c r="AD618" i="1"/>
  <c r="AC619" i="1"/>
  <c r="AD619" i="1"/>
  <c r="AC620" i="1"/>
  <c r="AD620" i="1"/>
  <c r="AC621" i="1"/>
  <c r="AD621" i="1"/>
  <c r="AC622" i="1"/>
  <c r="AD622" i="1"/>
  <c r="AC623" i="1"/>
  <c r="AD623" i="1"/>
  <c r="AC624" i="1"/>
  <c r="AD624" i="1"/>
  <c r="AC625" i="1"/>
  <c r="AD625" i="1"/>
  <c r="AC626" i="1"/>
  <c r="AD626" i="1"/>
  <c r="AC627" i="1"/>
  <c r="AD627" i="1"/>
  <c r="AC628" i="1"/>
  <c r="AD628" i="1"/>
  <c r="AC629" i="1"/>
  <c r="AD629" i="1"/>
  <c r="AC630" i="1"/>
  <c r="AD630" i="1"/>
  <c r="AC631" i="1"/>
  <c r="AD631" i="1"/>
  <c r="AC632" i="1"/>
  <c r="AD632" i="1"/>
  <c r="AC633" i="1"/>
  <c r="AD633" i="1"/>
  <c r="AC634" i="1"/>
  <c r="AD634" i="1"/>
  <c r="AC635" i="1"/>
  <c r="AD635" i="1"/>
  <c r="AC636" i="1"/>
  <c r="AD636" i="1"/>
  <c r="AC637" i="1"/>
  <c r="AD637" i="1"/>
  <c r="AC638" i="1"/>
  <c r="AD638" i="1"/>
  <c r="AC639" i="1"/>
  <c r="AD639" i="1"/>
  <c r="AC640" i="1"/>
  <c r="AD640" i="1"/>
  <c r="AC641" i="1"/>
  <c r="AD641" i="1"/>
  <c r="AC642" i="1"/>
  <c r="AD642" i="1"/>
  <c r="AC643" i="1"/>
  <c r="AD643" i="1"/>
  <c r="AC644" i="1"/>
  <c r="AD644" i="1"/>
  <c r="AC645" i="1"/>
  <c r="AD645" i="1"/>
  <c r="AC646" i="1"/>
  <c r="AD646" i="1"/>
  <c r="AC647" i="1"/>
  <c r="AD647" i="1"/>
  <c r="AC648" i="1"/>
  <c r="AD648" i="1"/>
  <c r="AC649" i="1"/>
  <c r="AD649" i="1"/>
  <c r="AC650" i="1"/>
  <c r="AD650" i="1"/>
  <c r="AC651" i="1"/>
  <c r="AD651" i="1"/>
  <c r="AC652" i="1"/>
  <c r="AD652" i="1"/>
  <c r="AC653" i="1"/>
  <c r="AD653" i="1"/>
  <c r="AC654" i="1"/>
  <c r="AD654" i="1"/>
  <c r="AC655" i="1"/>
  <c r="AD655" i="1"/>
  <c r="AC656" i="1"/>
  <c r="AD656" i="1"/>
  <c r="AC657" i="1"/>
  <c r="AD657" i="1"/>
  <c r="AC658" i="1"/>
  <c r="AD658" i="1"/>
  <c r="AC659" i="1"/>
  <c r="AD659" i="1"/>
  <c r="AC660" i="1"/>
  <c r="AD660" i="1"/>
  <c r="AC661" i="1"/>
  <c r="AD661" i="1"/>
  <c r="AC662" i="1"/>
  <c r="AD662" i="1"/>
  <c r="AC663" i="1"/>
  <c r="AD663" i="1"/>
  <c r="AC664" i="1"/>
  <c r="AD664" i="1"/>
  <c r="AC665" i="1"/>
  <c r="AD665" i="1"/>
  <c r="AC666" i="1"/>
  <c r="AD666" i="1"/>
  <c r="AC667" i="1"/>
  <c r="AD667" i="1"/>
  <c r="AC668" i="1"/>
  <c r="AD668" i="1"/>
  <c r="AC669" i="1"/>
  <c r="AD669" i="1"/>
  <c r="AC670" i="1"/>
  <c r="AD670" i="1"/>
  <c r="AC671" i="1"/>
  <c r="AD671" i="1"/>
  <c r="AC672" i="1"/>
  <c r="AD672" i="1"/>
  <c r="AC673" i="1"/>
  <c r="AD673" i="1"/>
  <c r="AC674" i="1"/>
  <c r="AD674" i="1"/>
  <c r="AC675" i="1"/>
  <c r="AD675" i="1"/>
  <c r="AC676" i="1"/>
  <c r="AD676" i="1"/>
  <c r="AC677" i="1"/>
  <c r="AD677" i="1"/>
  <c r="AC678" i="1"/>
  <c r="AD678" i="1"/>
  <c r="AC679" i="1"/>
  <c r="AD679" i="1"/>
  <c r="AC680" i="1"/>
  <c r="AD680" i="1"/>
  <c r="AC681" i="1"/>
  <c r="AD681" i="1"/>
  <c r="AC682" i="1"/>
  <c r="AD682" i="1"/>
  <c r="AC683" i="1"/>
  <c r="AD683" i="1"/>
  <c r="AC684" i="1"/>
  <c r="AD684" i="1"/>
  <c r="AC685" i="1"/>
  <c r="AD685" i="1"/>
  <c r="AC686" i="1"/>
  <c r="AD686" i="1"/>
  <c r="AC687" i="1"/>
  <c r="AD687" i="1"/>
  <c r="AC688" i="1"/>
  <c r="AD688" i="1"/>
  <c r="AC689" i="1"/>
  <c r="AD689" i="1"/>
  <c r="AC690" i="1"/>
  <c r="AD690" i="1"/>
  <c r="AC691" i="1"/>
  <c r="AD691" i="1"/>
  <c r="AC692" i="1"/>
  <c r="AD692" i="1"/>
  <c r="AC693" i="1"/>
  <c r="AD693" i="1"/>
  <c r="AC694" i="1"/>
  <c r="AD694" i="1"/>
  <c r="AC695" i="1"/>
  <c r="AD695" i="1"/>
  <c r="AC696" i="1"/>
  <c r="AD696" i="1"/>
  <c r="AC697" i="1"/>
  <c r="AD697" i="1"/>
  <c r="AC698" i="1"/>
  <c r="AD698" i="1"/>
  <c r="AC699" i="1"/>
  <c r="AD699" i="1"/>
  <c r="AC700" i="1"/>
  <c r="AD700" i="1"/>
  <c r="AC701" i="1"/>
  <c r="AD701" i="1"/>
  <c r="AC702" i="1"/>
  <c r="AD702" i="1"/>
  <c r="AC703" i="1"/>
  <c r="AD703" i="1"/>
  <c r="AC704" i="1"/>
  <c r="AD704" i="1"/>
  <c r="AC705" i="1"/>
  <c r="AD705" i="1"/>
  <c r="AC706" i="1"/>
  <c r="AD706" i="1"/>
  <c r="AC707" i="1"/>
  <c r="AD707" i="1"/>
  <c r="AC708" i="1"/>
  <c r="AD708" i="1"/>
  <c r="AC709" i="1"/>
  <c r="AD709" i="1"/>
  <c r="AC710" i="1"/>
  <c r="AD710" i="1"/>
  <c r="AC711" i="1"/>
  <c r="AD711" i="1"/>
  <c r="AC712" i="1"/>
  <c r="AD712" i="1"/>
  <c r="AC713" i="1"/>
  <c r="AD713" i="1"/>
  <c r="AC714" i="1"/>
  <c r="AD714" i="1"/>
  <c r="AC715" i="1"/>
  <c r="AD715" i="1"/>
  <c r="AC716" i="1"/>
  <c r="AD716" i="1"/>
  <c r="AC717" i="1"/>
  <c r="AD717" i="1"/>
  <c r="AC718" i="1"/>
  <c r="AD718" i="1"/>
  <c r="AC719" i="1"/>
  <c r="AD719" i="1"/>
  <c r="AC720" i="1"/>
  <c r="AD720" i="1"/>
  <c r="AC721" i="1"/>
  <c r="AD721" i="1"/>
  <c r="AC722" i="1"/>
  <c r="AD722" i="1"/>
  <c r="AC723" i="1"/>
  <c r="AD723" i="1"/>
  <c r="AC724" i="1"/>
  <c r="AD724" i="1"/>
  <c r="AC725" i="1"/>
  <c r="AD725" i="1"/>
  <c r="AC726" i="1"/>
  <c r="AD726" i="1"/>
  <c r="AC727" i="1"/>
  <c r="AD727" i="1"/>
  <c r="AC728" i="1"/>
  <c r="AD728" i="1"/>
  <c r="AC729" i="1"/>
  <c r="AD729" i="1"/>
  <c r="AC730" i="1"/>
  <c r="AD730" i="1"/>
  <c r="AC731" i="1"/>
  <c r="AD731" i="1"/>
  <c r="AC732" i="1"/>
  <c r="AD732" i="1"/>
  <c r="AC733" i="1"/>
  <c r="AD733" i="1"/>
  <c r="AC734" i="1"/>
  <c r="AD734" i="1"/>
  <c r="AC735" i="1"/>
  <c r="AD735" i="1"/>
  <c r="AC736" i="1"/>
  <c r="AD736" i="1"/>
  <c r="AC737" i="1"/>
  <c r="AD737" i="1"/>
  <c r="AC738" i="1"/>
  <c r="AD738" i="1"/>
  <c r="AC739" i="1"/>
  <c r="AD739" i="1"/>
  <c r="AC740" i="1"/>
  <c r="AD740" i="1"/>
  <c r="AC741" i="1"/>
  <c r="AD741" i="1"/>
  <c r="AC742" i="1"/>
  <c r="AD742" i="1"/>
  <c r="AC743" i="1"/>
  <c r="AD743" i="1"/>
  <c r="AC744" i="1"/>
  <c r="AD744" i="1"/>
  <c r="AC745" i="1"/>
  <c r="AD745" i="1"/>
  <c r="AC746" i="1"/>
  <c r="AD746" i="1"/>
  <c r="AC747" i="1"/>
  <c r="AD747" i="1"/>
  <c r="AC748" i="1"/>
  <c r="AD748" i="1"/>
  <c r="AC749" i="1"/>
  <c r="AD749" i="1"/>
  <c r="AC750" i="1"/>
  <c r="AD750" i="1"/>
  <c r="AC751" i="1"/>
  <c r="AD751" i="1"/>
  <c r="AC752" i="1"/>
  <c r="AD752" i="1"/>
  <c r="AC753" i="1"/>
  <c r="AD753" i="1"/>
  <c r="AC754" i="1"/>
  <c r="AD754" i="1"/>
  <c r="AC755" i="1"/>
  <c r="AD755" i="1"/>
  <c r="AC756" i="1"/>
  <c r="AD756" i="1"/>
  <c r="AC757" i="1"/>
  <c r="AD757" i="1"/>
  <c r="AC758" i="1"/>
  <c r="AD758" i="1"/>
  <c r="AC759" i="1"/>
  <c r="AD759" i="1"/>
  <c r="AC760" i="1"/>
  <c r="AD760" i="1"/>
  <c r="AC761" i="1"/>
  <c r="AD761" i="1"/>
  <c r="AC762" i="1"/>
  <c r="AD762" i="1"/>
  <c r="AC763" i="1"/>
  <c r="AD763" i="1"/>
  <c r="AC764" i="1"/>
  <c r="AD764" i="1"/>
  <c r="AC765" i="1"/>
  <c r="AD765" i="1"/>
  <c r="AC766" i="1"/>
  <c r="AD766" i="1"/>
  <c r="AC767" i="1"/>
  <c r="AD767" i="1"/>
  <c r="AC768" i="1"/>
  <c r="AD768" i="1"/>
  <c r="AC769" i="1"/>
  <c r="AD769" i="1"/>
  <c r="AC770" i="1"/>
  <c r="AD770" i="1"/>
  <c r="AC771" i="1"/>
  <c r="AD771" i="1"/>
  <c r="AC772" i="1"/>
  <c r="AD772" i="1"/>
  <c r="AC773" i="1"/>
  <c r="AD773" i="1"/>
  <c r="AC774" i="1"/>
  <c r="AD774" i="1"/>
  <c r="AC775" i="1"/>
  <c r="AD775" i="1"/>
  <c r="AC776" i="1"/>
  <c r="AD776" i="1"/>
  <c r="AC777" i="1"/>
  <c r="AD777" i="1"/>
  <c r="AC778" i="1"/>
  <c r="AD778" i="1"/>
  <c r="AC779" i="1"/>
  <c r="AD779" i="1"/>
  <c r="AC780" i="1"/>
  <c r="AD780" i="1"/>
  <c r="AC781" i="1"/>
  <c r="AD781" i="1"/>
  <c r="AC782" i="1"/>
  <c r="AD782" i="1"/>
  <c r="AC783" i="1"/>
  <c r="AD783" i="1"/>
  <c r="AC784" i="1"/>
  <c r="AD784" i="1"/>
  <c r="AC785" i="1"/>
  <c r="AD785" i="1"/>
  <c r="AC786" i="1"/>
  <c r="AD786" i="1"/>
  <c r="AC787" i="1"/>
  <c r="AD787" i="1"/>
  <c r="AC788" i="1"/>
  <c r="AD788" i="1"/>
  <c r="AC789" i="1"/>
  <c r="AD789" i="1"/>
  <c r="AC790" i="1"/>
  <c r="AD790" i="1"/>
  <c r="AC791" i="1"/>
  <c r="AD791" i="1"/>
  <c r="AC792" i="1"/>
  <c r="AD792" i="1"/>
  <c r="AC793" i="1"/>
  <c r="AD793" i="1"/>
  <c r="AC794" i="1"/>
  <c r="AD794" i="1"/>
  <c r="AC795" i="1"/>
  <c r="AD795" i="1"/>
  <c r="AC796" i="1"/>
  <c r="AD796" i="1"/>
  <c r="AC797" i="1"/>
  <c r="AD797" i="1"/>
  <c r="AC798" i="1"/>
  <c r="AD798" i="1"/>
  <c r="AC799" i="1"/>
  <c r="AD799" i="1"/>
  <c r="AC800" i="1"/>
  <c r="AD800" i="1"/>
  <c r="AC801" i="1"/>
  <c r="AD801" i="1"/>
  <c r="AC802" i="1"/>
  <c r="AD802" i="1"/>
  <c r="AC803" i="1"/>
  <c r="AD803" i="1"/>
  <c r="AC804" i="1"/>
  <c r="AD804" i="1"/>
  <c r="AC805" i="1"/>
  <c r="AD805" i="1"/>
  <c r="AC806" i="1"/>
  <c r="AD806" i="1"/>
  <c r="AC807" i="1"/>
  <c r="AD807" i="1"/>
  <c r="AC808" i="1"/>
  <c r="AD808" i="1"/>
  <c r="AC809" i="1"/>
  <c r="AD809" i="1"/>
  <c r="AC810" i="1"/>
  <c r="AD810" i="1"/>
  <c r="AC811" i="1"/>
  <c r="AD811" i="1"/>
  <c r="AC812" i="1"/>
  <c r="AD812" i="1"/>
  <c r="AC813" i="1"/>
  <c r="AD813" i="1"/>
  <c r="AC814" i="1"/>
  <c r="AD814" i="1"/>
  <c r="AC815" i="1"/>
  <c r="AD815" i="1"/>
  <c r="AC816" i="1"/>
  <c r="AD816" i="1"/>
  <c r="AC817" i="1"/>
  <c r="AD817" i="1"/>
  <c r="AC818" i="1"/>
  <c r="AD818" i="1"/>
  <c r="AC819" i="1"/>
  <c r="AD819" i="1"/>
  <c r="AC820" i="1"/>
  <c r="AD820" i="1"/>
  <c r="AC821" i="1"/>
  <c r="AD821" i="1"/>
  <c r="AC822" i="1"/>
  <c r="AD822" i="1"/>
  <c r="AC823" i="1"/>
  <c r="AD823" i="1"/>
  <c r="AC824" i="1"/>
  <c r="AD824" i="1"/>
  <c r="AC825" i="1"/>
  <c r="AD825" i="1"/>
  <c r="AC826" i="1"/>
  <c r="AD826" i="1"/>
  <c r="AC827" i="1"/>
  <c r="AD827" i="1"/>
  <c r="AC828" i="1"/>
  <c r="AD828" i="1"/>
  <c r="AC829" i="1"/>
  <c r="AD829" i="1"/>
  <c r="AC830" i="1"/>
  <c r="AD830" i="1"/>
  <c r="AC831" i="1"/>
  <c r="AD831" i="1"/>
  <c r="AC832" i="1"/>
  <c r="AD832" i="1"/>
  <c r="AC833" i="1"/>
  <c r="AD833" i="1"/>
  <c r="AC834" i="1"/>
  <c r="AD834" i="1"/>
  <c r="AC835" i="1"/>
  <c r="AD835" i="1"/>
  <c r="AC836" i="1"/>
  <c r="AD836" i="1"/>
  <c r="AC837" i="1"/>
  <c r="AD837" i="1"/>
  <c r="AC838" i="1"/>
  <c r="AD838" i="1"/>
  <c r="AC839" i="1"/>
  <c r="AD839" i="1"/>
  <c r="AC840" i="1"/>
  <c r="AD840" i="1"/>
  <c r="AC841" i="1"/>
  <c r="AD841" i="1"/>
  <c r="AC842" i="1"/>
  <c r="AD842" i="1"/>
  <c r="AC843" i="1"/>
  <c r="AD843" i="1"/>
  <c r="AC844" i="1"/>
  <c r="AD844" i="1"/>
  <c r="AC845" i="1"/>
  <c r="AD845" i="1"/>
  <c r="AC846" i="1"/>
  <c r="AD846" i="1"/>
  <c r="AC847" i="1"/>
  <c r="AD847" i="1"/>
  <c r="AC848" i="1"/>
  <c r="AD848" i="1"/>
  <c r="AC849" i="1"/>
  <c r="AD849" i="1"/>
  <c r="AC850" i="1"/>
  <c r="AD850" i="1"/>
  <c r="AC851" i="1"/>
  <c r="AD851" i="1"/>
  <c r="AC852" i="1"/>
  <c r="AD852" i="1"/>
  <c r="AC853" i="1"/>
  <c r="AD853" i="1"/>
  <c r="AC854" i="1"/>
  <c r="AD854" i="1"/>
  <c r="AC855" i="1"/>
  <c r="AD855" i="1"/>
  <c r="AC856" i="1"/>
  <c r="AD856" i="1"/>
  <c r="AC857" i="1"/>
  <c r="AD857" i="1"/>
  <c r="AC858" i="1"/>
  <c r="AD858" i="1"/>
  <c r="AC859" i="1"/>
  <c r="AD859" i="1"/>
  <c r="AC860" i="1"/>
  <c r="AD860" i="1"/>
  <c r="AC861" i="1"/>
  <c r="AD861" i="1"/>
  <c r="AC862" i="1"/>
  <c r="AD862" i="1"/>
  <c r="AC863" i="1"/>
  <c r="AD863" i="1"/>
  <c r="AC864" i="1"/>
  <c r="AD864" i="1"/>
  <c r="AC865" i="1"/>
  <c r="AD865" i="1"/>
  <c r="AC866" i="1"/>
  <c r="AD866" i="1"/>
  <c r="AC867" i="1"/>
  <c r="AD867" i="1"/>
  <c r="AC868" i="1"/>
  <c r="AD868" i="1"/>
  <c r="AC869" i="1"/>
  <c r="AD869" i="1"/>
  <c r="AC870" i="1"/>
  <c r="AD870" i="1"/>
  <c r="AC871" i="1"/>
  <c r="AD871" i="1"/>
  <c r="AC872" i="1"/>
  <c r="AD872" i="1"/>
  <c r="AC873" i="1"/>
  <c r="AD873" i="1"/>
  <c r="AC874" i="1"/>
  <c r="AD874" i="1"/>
  <c r="AC875" i="1"/>
  <c r="AD875" i="1"/>
  <c r="AC876" i="1"/>
  <c r="AD876" i="1"/>
  <c r="AC877" i="1"/>
  <c r="AD877" i="1"/>
  <c r="AC878" i="1"/>
  <c r="AD878" i="1"/>
  <c r="AC879" i="1"/>
  <c r="AD879" i="1"/>
  <c r="AC880" i="1"/>
  <c r="AD880" i="1"/>
  <c r="AC881" i="1"/>
  <c r="AD881" i="1"/>
  <c r="AC882" i="1"/>
  <c r="AD882" i="1"/>
  <c r="AC883" i="1"/>
  <c r="AD883" i="1"/>
  <c r="AC884" i="1"/>
  <c r="AD884" i="1"/>
  <c r="AC885" i="1"/>
  <c r="AD885" i="1"/>
  <c r="AC886" i="1"/>
  <c r="AD886" i="1"/>
  <c r="AC887" i="1"/>
  <c r="AD887" i="1"/>
  <c r="AC888" i="1"/>
  <c r="AD888" i="1"/>
  <c r="AC889" i="1"/>
  <c r="AD889" i="1"/>
  <c r="AC890" i="1"/>
  <c r="AD890" i="1"/>
  <c r="AC891" i="1"/>
  <c r="AD891" i="1"/>
  <c r="AC892" i="1"/>
  <c r="AD892" i="1"/>
  <c r="AC893" i="1"/>
  <c r="AD893" i="1"/>
  <c r="AC894" i="1"/>
  <c r="AD894" i="1"/>
  <c r="AC895" i="1"/>
  <c r="AD895" i="1"/>
  <c r="AC896" i="1"/>
  <c r="AD896" i="1"/>
  <c r="AC897" i="1"/>
  <c r="AD897" i="1"/>
  <c r="AC898" i="1"/>
  <c r="AD898" i="1"/>
  <c r="AC899" i="1"/>
  <c r="AD899" i="1"/>
  <c r="AC900" i="1"/>
  <c r="AD900" i="1"/>
  <c r="AC901" i="1"/>
  <c r="AD901" i="1"/>
  <c r="AC902" i="1"/>
  <c r="AD902" i="1"/>
  <c r="AC903" i="1"/>
  <c r="AD903" i="1"/>
  <c r="AC904" i="1"/>
  <c r="AD904" i="1"/>
  <c r="AC905" i="1"/>
  <c r="AD905" i="1"/>
  <c r="AC906" i="1"/>
  <c r="AD906" i="1"/>
  <c r="AC907" i="1"/>
  <c r="AD907" i="1"/>
  <c r="AC908" i="1"/>
  <c r="AD908" i="1"/>
  <c r="AC909" i="1"/>
  <c r="AD909" i="1"/>
  <c r="AC910" i="1"/>
  <c r="AD910" i="1"/>
  <c r="AC911" i="1"/>
  <c r="AD911" i="1"/>
  <c r="AC912" i="1"/>
  <c r="AD912" i="1"/>
  <c r="AC913" i="1"/>
  <c r="AD913" i="1"/>
  <c r="AC914" i="1"/>
  <c r="AD914" i="1"/>
  <c r="AC915" i="1"/>
  <c r="AD915" i="1"/>
  <c r="AC916" i="1"/>
  <c r="AD916" i="1"/>
  <c r="AC917" i="1"/>
  <c r="AD917" i="1"/>
  <c r="AC918" i="1"/>
  <c r="AD918" i="1"/>
  <c r="AC919" i="1"/>
  <c r="AD919" i="1"/>
  <c r="AC920" i="1"/>
  <c r="AD920" i="1"/>
  <c r="AC921" i="1"/>
  <c r="AD921" i="1"/>
  <c r="AC922" i="1"/>
  <c r="AD922" i="1"/>
  <c r="AC923" i="1"/>
  <c r="AD923" i="1"/>
  <c r="AC924" i="1"/>
  <c r="AD924" i="1"/>
  <c r="AC925" i="1"/>
  <c r="AD925" i="1"/>
  <c r="AC926" i="1"/>
  <c r="AD926" i="1"/>
  <c r="AC927" i="1"/>
  <c r="AD927" i="1"/>
  <c r="AC928" i="1"/>
  <c r="AD928" i="1"/>
  <c r="AC929" i="1"/>
  <c r="AD929" i="1"/>
  <c r="AC930" i="1"/>
  <c r="AD930" i="1"/>
  <c r="AC931" i="1"/>
  <c r="AD931" i="1"/>
  <c r="AC932" i="1"/>
  <c r="AD932" i="1"/>
  <c r="AC933" i="1"/>
  <c r="AD933" i="1"/>
  <c r="AC934" i="1"/>
  <c r="AD934" i="1"/>
  <c r="AC935" i="1"/>
  <c r="AD935" i="1"/>
  <c r="AC936" i="1"/>
  <c r="AD936" i="1"/>
  <c r="AC937" i="1"/>
  <c r="AD937" i="1"/>
  <c r="AC938" i="1"/>
  <c r="AD938" i="1"/>
  <c r="AC939" i="1"/>
  <c r="AD939" i="1"/>
  <c r="AC940" i="1"/>
  <c r="AD940" i="1"/>
  <c r="AC941" i="1"/>
  <c r="AD941" i="1"/>
  <c r="AC942" i="1"/>
  <c r="AD942" i="1"/>
  <c r="AC943" i="1"/>
  <c r="AD943" i="1"/>
  <c r="AC944" i="1"/>
  <c r="AD944" i="1"/>
  <c r="AC945" i="1"/>
  <c r="AD945" i="1"/>
  <c r="AC946" i="1"/>
  <c r="AD946" i="1"/>
  <c r="AC947" i="1"/>
  <c r="AD947" i="1"/>
  <c r="AC948" i="1"/>
  <c r="AD948" i="1"/>
  <c r="AC949" i="1"/>
  <c r="AD949" i="1"/>
  <c r="AC950" i="1"/>
  <c r="AD950" i="1"/>
  <c r="AC951" i="1"/>
  <c r="AD951" i="1"/>
  <c r="AC952" i="1"/>
  <c r="AD952" i="1"/>
  <c r="AC953" i="1"/>
  <c r="AD953" i="1"/>
  <c r="AC954" i="1"/>
  <c r="AD954" i="1"/>
  <c r="AC955" i="1"/>
  <c r="AD955" i="1"/>
  <c r="AC956" i="1"/>
  <c r="AD956" i="1"/>
  <c r="AC957" i="1"/>
  <c r="AD957" i="1"/>
  <c r="AC958" i="1"/>
  <c r="AD958" i="1"/>
  <c r="AC959" i="1"/>
  <c r="AD959" i="1"/>
  <c r="AC960" i="1"/>
  <c r="AD960" i="1"/>
  <c r="AC961" i="1"/>
  <c r="AD961" i="1"/>
  <c r="AC962" i="1"/>
  <c r="AD962" i="1"/>
  <c r="AC963" i="1"/>
  <c r="AD963" i="1"/>
  <c r="AC964" i="1"/>
  <c r="AD964" i="1"/>
  <c r="AC965" i="1"/>
  <c r="AD965" i="1"/>
  <c r="AC966" i="1"/>
  <c r="AD966" i="1"/>
  <c r="AC967" i="1"/>
  <c r="AD967" i="1"/>
  <c r="AC968" i="1"/>
  <c r="AD968" i="1"/>
  <c r="AC969" i="1"/>
  <c r="AD969" i="1"/>
  <c r="AC970" i="1"/>
  <c r="AD970" i="1"/>
  <c r="AC971" i="1"/>
  <c r="AD971" i="1"/>
  <c r="AC972" i="1"/>
  <c r="AD972" i="1"/>
  <c r="AC973" i="1"/>
  <c r="AD973" i="1"/>
  <c r="AC974" i="1"/>
  <c r="AD974" i="1"/>
  <c r="AC975" i="1"/>
  <c r="AD975" i="1"/>
  <c r="AC976" i="1"/>
  <c r="AD976" i="1"/>
  <c r="AC977" i="1"/>
  <c r="AD977" i="1"/>
  <c r="AC978" i="1"/>
  <c r="AD978" i="1"/>
  <c r="AC979" i="1"/>
  <c r="AD979" i="1"/>
  <c r="AC980" i="1"/>
  <c r="AD980" i="1"/>
  <c r="AC981" i="1"/>
  <c r="AD981" i="1"/>
  <c r="AC982" i="1"/>
  <c r="AD982" i="1"/>
  <c r="AC983" i="1"/>
  <c r="AD983" i="1"/>
  <c r="AC984" i="1"/>
  <c r="AD984" i="1"/>
  <c r="AC985" i="1"/>
  <c r="AD985" i="1"/>
  <c r="AC986" i="1"/>
  <c r="AD986" i="1"/>
  <c r="AC987" i="1"/>
  <c r="AD987" i="1"/>
  <c r="AC988" i="1"/>
  <c r="AD988" i="1"/>
  <c r="AC989" i="1"/>
  <c r="AD989" i="1"/>
  <c r="AC990" i="1"/>
  <c r="AD990" i="1"/>
  <c r="AC991" i="1"/>
  <c r="AD991" i="1"/>
  <c r="AC992" i="1"/>
  <c r="AD992" i="1"/>
  <c r="AC993" i="1"/>
  <c r="AD993" i="1"/>
  <c r="AC994" i="1"/>
  <c r="AD994" i="1"/>
  <c r="AC995" i="1"/>
  <c r="AD995" i="1"/>
  <c r="AC996" i="1"/>
  <c r="AD996" i="1"/>
  <c r="AC997" i="1"/>
  <c r="AD997" i="1"/>
  <c r="AC998" i="1"/>
  <c r="AD998" i="1"/>
  <c r="AC999" i="1"/>
  <c r="AD999" i="1"/>
  <c r="AC1000" i="1"/>
  <c r="AD1000" i="1"/>
  <c r="AC1001" i="1"/>
  <c r="AD1001" i="1"/>
  <c r="AC1002" i="1"/>
  <c r="AD1002" i="1"/>
  <c r="AC1003" i="1"/>
  <c r="AD1003" i="1"/>
  <c r="AC1004" i="1"/>
  <c r="AD1004" i="1"/>
  <c r="AC1005" i="1"/>
  <c r="AD1005" i="1"/>
  <c r="AC1006" i="1"/>
  <c r="AD1006" i="1"/>
  <c r="AC1007" i="1"/>
  <c r="AD1007" i="1"/>
  <c r="AC1008" i="1"/>
  <c r="AD1008" i="1"/>
  <c r="AC1009" i="1"/>
  <c r="AD1009" i="1"/>
  <c r="AC1010" i="1"/>
  <c r="AD1010" i="1"/>
  <c r="AC1011" i="1"/>
  <c r="AD1011" i="1"/>
  <c r="AC1012" i="1"/>
  <c r="AD1012" i="1"/>
  <c r="AC1013" i="1"/>
  <c r="AD1013" i="1"/>
  <c r="AC1014" i="1"/>
  <c r="AD1014" i="1"/>
  <c r="AC1015" i="1"/>
  <c r="AD1015" i="1"/>
  <c r="AC1016" i="1"/>
  <c r="AD1016" i="1"/>
  <c r="AC1017" i="1"/>
  <c r="AD1017" i="1"/>
  <c r="AC1018" i="1"/>
  <c r="AD1018" i="1"/>
  <c r="AC1019" i="1"/>
  <c r="AD1019" i="1"/>
  <c r="AC1020" i="1"/>
  <c r="AD1020" i="1"/>
  <c r="N18" i="1"/>
  <c r="O18" i="1"/>
  <c r="N17" i="1"/>
  <c r="I25" i="1"/>
  <c r="I23" i="1"/>
  <c r="B24" i="1"/>
  <c r="V517" i="1"/>
  <c r="B26" i="1"/>
  <c r="B21" i="1"/>
  <c r="AA520" i="1"/>
  <c r="AB520" i="1"/>
  <c r="AA1020" i="1"/>
  <c r="AB1020" i="1"/>
  <c r="AA1019" i="1"/>
  <c r="AB1019" i="1"/>
  <c r="AA1018" i="1"/>
  <c r="AB1018" i="1"/>
  <c r="AA1017" i="1"/>
  <c r="AB1017" i="1"/>
  <c r="AA1016" i="1"/>
  <c r="AB1016" i="1"/>
  <c r="AA1015" i="1"/>
  <c r="AB1015" i="1"/>
  <c r="AA1014" i="1"/>
  <c r="AB1014" i="1"/>
  <c r="AA1013" i="1"/>
  <c r="AB1013" i="1"/>
  <c r="AA1012" i="1"/>
  <c r="AB1012" i="1"/>
  <c r="AA1011" i="1"/>
  <c r="AB1011" i="1"/>
  <c r="AA1010" i="1"/>
  <c r="AB1010" i="1"/>
  <c r="AA1009" i="1"/>
  <c r="AB1009" i="1"/>
  <c r="AA1008" i="1"/>
  <c r="AB1008" i="1"/>
  <c r="AA1007" i="1"/>
  <c r="AB1007" i="1"/>
  <c r="AA1006" i="1"/>
  <c r="AB1006" i="1"/>
  <c r="AA1005" i="1"/>
  <c r="AB1005" i="1"/>
  <c r="AA1004" i="1"/>
  <c r="AB1004" i="1"/>
  <c r="AA1003" i="1"/>
  <c r="AB1003" i="1"/>
  <c r="AA1002" i="1"/>
  <c r="AB1002" i="1"/>
  <c r="AA1001" i="1"/>
  <c r="AB1001" i="1"/>
  <c r="AA1000" i="1"/>
  <c r="AB1000" i="1"/>
  <c r="AA999" i="1"/>
  <c r="AB999" i="1"/>
  <c r="AA998" i="1"/>
  <c r="AB998" i="1"/>
  <c r="AA997" i="1"/>
  <c r="AB997" i="1"/>
  <c r="AA996" i="1"/>
  <c r="AB996" i="1"/>
  <c r="AA995" i="1"/>
  <c r="AB995" i="1"/>
  <c r="AA994" i="1"/>
  <c r="AB994" i="1"/>
  <c r="AA993" i="1"/>
  <c r="AB993" i="1"/>
  <c r="AA992" i="1"/>
  <c r="AB992" i="1"/>
  <c r="AA991" i="1"/>
  <c r="AB991" i="1"/>
  <c r="AA990" i="1"/>
  <c r="AB990" i="1"/>
  <c r="AA989" i="1"/>
  <c r="AB989" i="1"/>
  <c r="AA988" i="1"/>
  <c r="AB988" i="1"/>
  <c r="AA987" i="1"/>
  <c r="AB987" i="1"/>
  <c r="AA986" i="1"/>
  <c r="AB986" i="1"/>
  <c r="AA985" i="1"/>
  <c r="AB985" i="1"/>
  <c r="AA984" i="1"/>
  <c r="AB984" i="1"/>
  <c r="AA983" i="1"/>
  <c r="AB983" i="1"/>
  <c r="AA982" i="1"/>
  <c r="AB982" i="1"/>
  <c r="AA981" i="1"/>
  <c r="AB981" i="1"/>
  <c r="AA980" i="1"/>
  <c r="AB980" i="1"/>
  <c r="AA979" i="1"/>
  <c r="AB979" i="1"/>
  <c r="AA978" i="1"/>
  <c r="AB978" i="1"/>
  <c r="AA977" i="1"/>
  <c r="AB977" i="1"/>
  <c r="AA976" i="1"/>
  <c r="AB976" i="1"/>
  <c r="AA975" i="1"/>
  <c r="AB975" i="1"/>
  <c r="AA974" i="1"/>
  <c r="AB974" i="1"/>
  <c r="AA973" i="1"/>
  <c r="AB973" i="1"/>
  <c r="AA972" i="1"/>
  <c r="AB972" i="1"/>
  <c r="AA971" i="1"/>
  <c r="AB971" i="1"/>
  <c r="AA970" i="1"/>
  <c r="AB970" i="1"/>
  <c r="AA969" i="1"/>
  <c r="AB969" i="1"/>
  <c r="AA968" i="1"/>
  <c r="AB968" i="1"/>
  <c r="AA967" i="1"/>
  <c r="AB967" i="1"/>
  <c r="AA966" i="1"/>
  <c r="AB966" i="1"/>
  <c r="AA965" i="1"/>
  <c r="AB965" i="1"/>
  <c r="AA964" i="1"/>
  <c r="AB964" i="1"/>
  <c r="AA963" i="1"/>
  <c r="AB963" i="1"/>
  <c r="AA962" i="1"/>
  <c r="AB962" i="1"/>
  <c r="AA961" i="1"/>
  <c r="AB961" i="1"/>
  <c r="AA960" i="1"/>
  <c r="AB960" i="1"/>
  <c r="AA959" i="1"/>
  <c r="AB959" i="1"/>
  <c r="AA958" i="1"/>
  <c r="AB958" i="1"/>
  <c r="AA957" i="1"/>
  <c r="AB957" i="1"/>
  <c r="AA956" i="1"/>
  <c r="AB956" i="1"/>
  <c r="AA955" i="1"/>
  <c r="AB955" i="1"/>
  <c r="AA954" i="1"/>
  <c r="AB954" i="1"/>
  <c r="AA953" i="1"/>
  <c r="AB953" i="1"/>
  <c r="AA952" i="1"/>
  <c r="AB952" i="1"/>
  <c r="AA951" i="1"/>
  <c r="AB951" i="1"/>
  <c r="AA950" i="1"/>
  <c r="AB950" i="1"/>
  <c r="AA949" i="1"/>
  <c r="AB949" i="1"/>
  <c r="AA948" i="1"/>
  <c r="AB948" i="1"/>
  <c r="AA947" i="1"/>
  <c r="AB947" i="1"/>
  <c r="AA946" i="1"/>
  <c r="AB946" i="1"/>
  <c r="AA945" i="1"/>
  <c r="AB945" i="1"/>
  <c r="AA944" i="1"/>
  <c r="AB944" i="1"/>
  <c r="AA943" i="1"/>
  <c r="AB943" i="1"/>
  <c r="AA942" i="1"/>
  <c r="AB942" i="1"/>
  <c r="AA941" i="1"/>
  <c r="AB941" i="1"/>
  <c r="AA940" i="1"/>
  <c r="AB940" i="1"/>
  <c r="AA939" i="1"/>
  <c r="AB939" i="1"/>
  <c r="AA938" i="1"/>
  <c r="AB938" i="1"/>
  <c r="AA937" i="1"/>
  <c r="AB937" i="1"/>
  <c r="AA936" i="1"/>
  <c r="AB936" i="1"/>
  <c r="AA935" i="1"/>
  <c r="AB935" i="1"/>
  <c r="AA934" i="1"/>
  <c r="AB934" i="1"/>
  <c r="AA933" i="1"/>
  <c r="AB933" i="1"/>
  <c r="AA932" i="1"/>
  <c r="AB932" i="1"/>
  <c r="AA931" i="1"/>
  <c r="AB931" i="1"/>
  <c r="AA930" i="1"/>
  <c r="AB930" i="1"/>
  <c r="AA929" i="1"/>
  <c r="AB929" i="1"/>
  <c r="AA928" i="1"/>
  <c r="AB928" i="1"/>
  <c r="AA927" i="1"/>
  <c r="AB927" i="1"/>
  <c r="AA926" i="1"/>
  <c r="AB926" i="1"/>
  <c r="AA925" i="1"/>
  <c r="AB925" i="1"/>
  <c r="AA924" i="1"/>
  <c r="AB924" i="1"/>
  <c r="AA923" i="1"/>
  <c r="AB923" i="1"/>
  <c r="AA922" i="1"/>
  <c r="AB922" i="1"/>
  <c r="AA921" i="1"/>
  <c r="AB921" i="1"/>
  <c r="AA920" i="1"/>
  <c r="AB920" i="1"/>
  <c r="AA919" i="1"/>
  <c r="AB919" i="1"/>
  <c r="AA918" i="1"/>
  <c r="AB918" i="1"/>
  <c r="AA917" i="1"/>
  <c r="AB917" i="1"/>
  <c r="AA916" i="1"/>
  <c r="AB916" i="1"/>
  <c r="AA915" i="1"/>
  <c r="AB915" i="1"/>
  <c r="AA914" i="1"/>
  <c r="AB914" i="1"/>
  <c r="AA913" i="1"/>
  <c r="AB913" i="1"/>
  <c r="AA912" i="1"/>
  <c r="AB912" i="1"/>
  <c r="AA911" i="1"/>
  <c r="AB911" i="1"/>
  <c r="AA910" i="1"/>
  <c r="AB910" i="1"/>
  <c r="AA909" i="1"/>
  <c r="AB909" i="1"/>
  <c r="AA908" i="1"/>
  <c r="AB908" i="1"/>
  <c r="AA907" i="1"/>
  <c r="AB907" i="1"/>
  <c r="AA906" i="1"/>
  <c r="AB906" i="1"/>
  <c r="AA905" i="1"/>
  <c r="AB905" i="1"/>
  <c r="AA904" i="1"/>
  <c r="AB904" i="1"/>
  <c r="AA903" i="1"/>
  <c r="AB903" i="1"/>
  <c r="AA902" i="1"/>
  <c r="AB902" i="1"/>
  <c r="AA901" i="1"/>
  <c r="AB901" i="1"/>
  <c r="AA900" i="1"/>
  <c r="AB900" i="1"/>
  <c r="AA899" i="1"/>
  <c r="AB899" i="1"/>
  <c r="AA898" i="1"/>
  <c r="AB898" i="1"/>
  <c r="AA897" i="1"/>
  <c r="AB897" i="1"/>
  <c r="AA896" i="1"/>
  <c r="AB896" i="1"/>
  <c r="AA895" i="1"/>
  <c r="AB895" i="1"/>
  <c r="AA894" i="1"/>
  <c r="AB894" i="1"/>
  <c r="AA893" i="1"/>
  <c r="AB893" i="1"/>
  <c r="AA892" i="1"/>
  <c r="AB892" i="1"/>
  <c r="AA891" i="1"/>
  <c r="AB891" i="1"/>
  <c r="AA890" i="1"/>
  <c r="AB890" i="1"/>
  <c r="AA889" i="1"/>
  <c r="AB889" i="1"/>
  <c r="AA888" i="1"/>
  <c r="AB888" i="1"/>
  <c r="AA887" i="1"/>
  <c r="AB887" i="1"/>
  <c r="AA886" i="1"/>
  <c r="AB886" i="1"/>
  <c r="AA885" i="1"/>
  <c r="AB885" i="1"/>
  <c r="AA884" i="1"/>
  <c r="AB884" i="1"/>
  <c r="AA883" i="1"/>
  <c r="AB883" i="1"/>
  <c r="AA882" i="1"/>
  <c r="AB882" i="1"/>
  <c r="AA881" i="1"/>
  <c r="AB881" i="1"/>
  <c r="AA880" i="1"/>
  <c r="AB880" i="1"/>
  <c r="AA879" i="1"/>
  <c r="AB879" i="1"/>
  <c r="AA878" i="1"/>
  <c r="AB878" i="1"/>
  <c r="AA877" i="1"/>
  <c r="AB877" i="1"/>
  <c r="AA876" i="1"/>
  <c r="AB876" i="1"/>
  <c r="AA875" i="1"/>
  <c r="AB875" i="1"/>
  <c r="AA874" i="1"/>
  <c r="AB874" i="1"/>
  <c r="AA873" i="1"/>
  <c r="AB873" i="1"/>
  <c r="AA872" i="1"/>
  <c r="AB872" i="1"/>
  <c r="AA871" i="1"/>
  <c r="AB871" i="1"/>
  <c r="AA870" i="1"/>
  <c r="AB870" i="1"/>
  <c r="AA869" i="1"/>
  <c r="AB869" i="1"/>
  <c r="AA868" i="1"/>
  <c r="AB868" i="1"/>
  <c r="AA867" i="1"/>
  <c r="AB867" i="1"/>
  <c r="AA866" i="1"/>
  <c r="AB866" i="1"/>
  <c r="AA865" i="1"/>
  <c r="AB865" i="1"/>
  <c r="AA864" i="1"/>
  <c r="AB864" i="1"/>
  <c r="AA863" i="1"/>
  <c r="AB863" i="1"/>
  <c r="AA862" i="1"/>
  <c r="AB862" i="1"/>
  <c r="AA861" i="1"/>
  <c r="AB861" i="1"/>
  <c r="AA860" i="1"/>
  <c r="AB860" i="1"/>
  <c r="AA859" i="1"/>
  <c r="AB859" i="1"/>
  <c r="AA858" i="1"/>
  <c r="AB858" i="1"/>
  <c r="AA857" i="1"/>
  <c r="AB857" i="1"/>
  <c r="AA856" i="1"/>
  <c r="AB856" i="1"/>
  <c r="AA855" i="1"/>
  <c r="AB855" i="1"/>
  <c r="AA854" i="1"/>
  <c r="AB854" i="1"/>
  <c r="AA853" i="1"/>
  <c r="AB853" i="1"/>
  <c r="AA852" i="1"/>
  <c r="AB852" i="1"/>
  <c r="AA851" i="1"/>
  <c r="AB851" i="1"/>
  <c r="AA850" i="1"/>
  <c r="AB850" i="1"/>
  <c r="AA849" i="1"/>
  <c r="AB849" i="1"/>
  <c r="AA848" i="1"/>
  <c r="AB848" i="1"/>
  <c r="AA847" i="1"/>
  <c r="AB847" i="1"/>
  <c r="AA846" i="1"/>
  <c r="AB846" i="1"/>
  <c r="AA845" i="1"/>
  <c r="AB845" i="1"/>
  <c r="AA844" i="1"/>
  <c r="AB844" i="1"/>
  <c r="AA843" i="1"/>
  <c r="AB843" i="1"/>
  <c r="AA842" i="1"/>
  <c r="AB842" i="1"/>
  <c r="AA841" i="1"/>
  <c r="AB841" i="1"/>
  <c r="AA840" i="1"/>
  <c r="AB840" i="1"/>
  <c r="AA839" i="1"/>
  <c r="AB839" i="1"/>
  <c r="AA838" i="1"/>
  <c r="AB838" i="1"/>
  <c r="AA837" i="1"/>
  <c r="AB837" i="1"/>
  <c r="AA836" i="1"/>
  <c r="AB836" i="1"/>
  <c r="AA835" i="1"/>
  <c r="AB835" i="1"/>
  <c r="AA834" i="1"/>
  <c r="AB834" i="1"/>
  <c r="AA833" i="1"/>
  <c r="AB833" i="1"/>
  <c r="AA832" i="1"/>
  <c r="AB832" i="1"/>
  <c r="AA831" i="1"/>
  <c r="AB831" i="1"/>
  <c r="AA830" i="1"/>
  <c r="AB830" i="1"/>
  <c r="AA829" i="1"/>
  <c r="AB829" i="1"/>
  <c r="AA828" i="1"/>
  <c r="AB828" i="1"/>
  <c r="AA827" i="1"/>
  <c r="AB827" i="1"/>
  <c r="AA826" i="1"/>
  <c r="AB826" i="1"/>
  <c r="AA825" i="1"/>
  <c r="AB825" i="1"/>
  <c r="AA824" i="1"/>
  <c r="AB824" i="1"/>
  <c r="AA823" i="1"/>
  <c r="AB823" i="1"/>
  <c r="AA822" i="1"/>
  <c r="AB822" i="1"/>
  <c r="AA821" i="1"/>
  <c r="AB821" i="1"/>
  <c r="AA820" i="1"/>
  <c r="AB820" i="1"/>
  <c r="AA819" i="1"/>
  <c r="AB819" i="1"/>
  <c r="AA818" i="1"/>
  <c r="AB818" i="1"/>
  <c r="AA817" i="1"/>
  <c r="AB817" i="1"/>
  <c r="AA816" i="1"/>
  <c r="AB816" i="1"/>
  <c r="AA815" i="1"/>
  <c r="AB815" i="1"/>
  <c r="AA814" i="1"/>
  <c r="AB814" i="1"/>
  <c r="AA813" i="1"/>
  <c r="AB813" i="1"/>
  <c r="AA812" i="1"/>
  <c r="AB812" i="1"/>
  <c r="AA811" i="1"/>
  <c r="AB811" i="1"/>
  <c r="AA810" i="1"/>
  <c r="AB810" i="1"/>
  <c r="AA809" i="1"/>
  <c r="AB809" i="1"/>
  <c r="AA808" i="1"/>
  <c r="AB808" i="1"/>
  <c r="AA807" i="1"/>
  <c r="AB807" i="1"/>
  <c r="AA806" i="1"/>
  <c r="AB806" i="1"/>
  <c r="AA805" i="1"/>
  <c r="AB805" i="1"/>
  <c r="AA804" i="1"/>
  <c r="AB804" i="1"/>
  <c r="AA803" i="1"/>
  <c r="AB803" i="1"/>
  <c r="AA802" i="1"/>
  <c r="AB802" i="1"/>
  <c r="AA801" i="1"/>
  <c r="AB801" i="1"/>
  <c r="AA800" i="1"/>
  <c r="AB800" i="1"/>
  <c r="AA799" i="1"/>
  <c r="AB799" i="1"/>
  <c r="AA798" i="1"/>
  <c r="AB798" i="1"/>
  <c r="AA797" i="1"/>
  <c r="AB797" i="1"/>
  <c r="AA796" i="1"/>
  <c r="AB796" i="1"/>
  <c r="AA795" i="1"/>
  <c r="AB795" i="1"/>
  <c r="AA794" i="1"/>
  <c r="AB794" i="1"/>
  <c r="AA793" i="1"/>
  <c r="AB793" i="1"/>
  <c r="AA792" i="1"/>
  <c r="AB792" i="1"/>
  <c r="AA791" i="1"/>
  <c r="AB791" i="1"/>
  <c r="AA790" i="1"/>
  <c r="AB790" i="1"/>
  <c r="AA789" i="1"/>
  <c r="AB789" i="1"/>
  <c r="AA788" i="1"/>
  <c r="AB788" i="1"/>
  <c r="AA787" i="1"/>
  <c r="AB787" i="1"/>
  <c r="AA786" i="1"/>
  <c r="AB786" i="1"/>
  <c r="AA785" i="1"/>
  <c r="AB785" i="1"/>
  <c r="AA784" i="1"/>
  <c r="AB784" i="1"/>
  <c r="AA783" i="1"/>
  <c r="AB783" i="1"/>
  <c r="AA782" i="1"/>
  <c r="AB782" i="1"/>
  <c r="AA781" i="1"/>
  <c r="AB781" i="1"/>
  <c r="AA780" i="1"/>
  <c r="AB780" i="1"/>
  <c r="AA779" i="1"/>
  <c r="AB779" i="1"/>
  <c r="AA778" i="1"/>
  <c r="AB778" i="1"/>
  <c r="AA777" i="1"/>
  <c r="AB777" i="1"/>
  <c r="AA776" i="1"/>
  <c r="AB776" i="1"/>
  <c r="AA775" i="1"/>
  <c r="AB775" i="1"/>
  <c r="AA774" i="1"/>
  <c r="AB774" i="1"/>
  <c r="AA773" i="1"/>
  <c r="AB773" i="1"/>
  <c r="AA772" i="1"/>
  <c r="AB772" i="1"/>
  <c r="AA771" i="1"/>
  <c r="AB771" i="1"/>
  <c r="AA770" i="1"/>
  <c r="AB770" i="1"/>
  <c r="AA769" i="1"/>
  <c r="AB769" i="1"/>
  <c r="AA768" i="1"/>
  <c r="AB768" i="1"/>
  <c r="AA767" i="1"/>
  <c r="AB767" i="1"/>
  <c r="AA766" i="1"/>
  <c r="AB766" i="1"/>
  <c r="AA765" i="1"/>
  <c r="AB765" i="1"/>
  <c r="AA764" i="1"/>
  <c r="AB764" i="1"/>
  <c r="AA763" i="1"/>
  <c r="AB763" i="1"/>
  <c r="AA762" i="1"/>
  <c r="AB762" i="1"/>
  <c r="AA761" i="1"/>
  <c r="AB761" i="1"/>
  <c r="AA760" i="1"/>
  <c r="AB760" i="1"/>
  <c r="AA759" i="1"/>
  <c r="AB759" i="1"/>
  <c r="AA758" i="1"/>
  <c r="AB758" i="1"/>
  <c r="AA757" i="1"/>
  <c r="AB757" i="1"/>
  <c r="AA756" i="1"/>
  <c r="AB756" i="1"/>
  <c r="AA755" i="1"/>
  <c r="AB755" i="1"/>
  <c r="AA754" i="1"/>
  <c r="AB754" i="1"/>
  <c r="AA753" i="1"/>
  <c r="AB753" i="1"/>
  <c r="AA752" i="1"/>
  <c r="AB752" i="1"/>
  <c r="AA751" i="1"/>
  <c r="AB751" i="1"/>
  <c r="AA750" i="1"/>
  <c r="AB750" i="1"/>
  <c r="AA749" i="1"/>
  <c r="AB749" i="1"/>
  <c r="AA748" i="1"/>
  <c r="AB748" i="1"/>
  <c r="AA747" i="1"/>
  <c r="AB747" i="1"/>
  <c r="AA746" i="1"/>
  <c r="AB746" i="1"/>
  <c r="AA745" i="1"/>
  <c r="AB745" i="1"/>
  <c r="AA744" i="1"/>
  <c r="AB744" i="1"/>
  <c r="AA743" i="1"/>
  <c r="AB743" i="1"/>
  <c r="AA742" i="1"/>
  <c r="AB742" i="1"/>
  <c r="AA741" i="1"/>
  <c r="AB741" i="1"/>
  <c r="AA740" i="1"/>
  <c r="AB740" i="1"/>
  <c r="AA739" i="1"/>
  <c r="AB739" i="1"/>
  <c r="AA738" i="1"/>
  <c r="AB738" i="1"/>
  <c r="AA737" i="1"/>
  <c r="AB737" i="1"/>
  <c r="AA736" i="1"/>
  <c r="AB736" i="1"/>
  <c r="AA735" i="1"/>
  <c r="AB735" i="1"/>
  <c r="AA734" i="1"/>
  <c r="AB734" i="1"/>
  <c r="AA733" i="1"/>
  <c r="AB733" i="1"/>
  <c r="AA732" i="1"/>
  <c r="AB732" i="1"/>
  <c r="AA731" i="1"/>
  <c r="AB731" i="1"/>
  <c r="AA730" i="1"/>
  <c r="AB730" i="1"/>
  <c r="AA729" i="1"/>
  <c r="AB729" i="1"/>
  <c r="AA728" i="1"/>
  <c r="AB728" i="1"/>
  <c r="AA727" i="1"/>
  <c r="AB727" i="1"/>
  <c r="AA726" i="1"/>
  <c r="AB726" i="1"/>
  <c r="AA725" i="1"/>
  <c r="AB725" i="1"/>
  <c r="AA724" i="1"/>
  <c r="AB724" i="1"/>
  <c r="AA723" i="1"/>
  <c r="AB723" i="1"/>
  <c r="AA722" i="1"/>
  <c r="AB722" i="1"/>
  <c r="AA721" i="1"/>
  <c r="AB721" i="1"/>
  <c r="AA720" i="1"/>
  <c r="AB720" i="1"/>
  <c r="AA719" i="1"/>
  <c r="AB719" i="1"/>
  <c r="AA718" i="1"/>
  <c r="AB718" i="1"/>
  <c r="AA717" i="1"/>
  <c r="AB717" i="1"/>
  <c r="AA716" i="1"/>
  <c r="AB716" i="1"/>
  <c r="AA715" i="1"/>
  <c r="AB715" i="1"/>
  <c r="AA714" i="1"/>
  <c r="AB714" i="1"/>
  <c r="AA713" i="1"/>
  <c r="AB713" i="1"/>
  <c r="AA712" i="1"/>
  <c r="AB712" i="1"/>
  <c r="AA711" i="1"/>
  <c r="AB711" i="1"/>
  <c r="AA710" i="1"/>
  <c r="AB710" i="1"/>
  <c r="AA709" i="1"/>
  <c r="AB709" i="1"/>
  <c r="AA708" i="1"/>
  <c r="AB708" i="1"/>
  <c r="AA707" i="1"/>
  <c r="AB707" i="1"/>
  <c r="AA706" i="1"/>
  <c r="AB706" i="1"/>
  <c r="AA705" i="1"/>
  <c r="AB705" i="1"/>
  <c r="AA704" i="1"/>
  <c r="AB704" i="1"/>
  <c r="AA703" i="1"/>
  <c r="AB703" i="1"/>
  <c r="AA702" i="1"/>
  <c r="AB702" i="1"/>
  <c r="AA701" i="1"/>
  <c r="AB701" i="1"/>
  <c r="AA700" i="1"/>
  <c r="AB700" i="1"/>
  <c r="AA699" i="1"/>
  <c r="AB699" i="1"/>
  <c r="AA698" i="1"/>
  <c r="AB698" i="1"/>
  <c r="AA697" i="1"/>
  <c r="AB697" i="1"/>
  <c r="AA696" i="1"/>
  <c r="AB696" i="1"/>
  <c r="AA695" i="1"/>
  <c r="AB695" i="1"/>
  <c r="AA694" i="1"/>
  <c r="AB694" i="1"/>
  <c r="AA693" i="1"/>
  <c r="AB693" i="1"/>
  <c r="AA692" i="1"/>
  <c r="AB692" i="1"/>
  <c r="AA691" i="1"/>
  <c r="AB691" i="1"/>
  <c r="AA690" i="1"/>
  <c r="AB690" i="1"/>
  <c r="AA689" i="1"/>
  <c r="AB689" i="1"/>
  <c r="AA688" i="1"/>
  <c r="AB688" i="1"/>
  <c r="AA687" i="1"/>
  <c r="AB687" i="1"/>
  <c r="AA686" i="1"/>
  <c r="AB686" i="1"/>
  <c r="AA685" i="1"/>
  <c r="AB685" i="1"/>
  <c r="AA684" i="1"/>
  <c r="AB684" i="1"/>
  <c r="AA683" i="1"/>
  <c r="AB683" i="1"/>
  <c r="AA682" i="1"/>
  <c r="AB682" i="1"/>
  <c r="AA681" i="1"/>
  <c r="AB681" i="1"/>
  <c r="AA680" i="1"/>
  <c r="AB680" i="1"/>
  <c r="AA679" i="1"/>
  <c r="AB679" i="1"/>
  <c r="AA678" i="1"/>
  <c r="AB678" i="1"/>
  <c r="AA677" i="1"/>
  <c r="AB677" i="1"/>
  <c r="AA676" i="1"/>
  <c r="AB676" i="1"/>
  <c r="AA675" i="1"/>
  <c r="AB675" i="1"/>
  <c r="AA674" i="1"/>
  <c r="AB674" i="1"/>
  <c r="AA673" i="1"/>
  <c r="AB673" i="1"/>
  <c r="AA672" i="1"/>
  <c r="AB672" i="1"/>
  <c r="AA671" i="1"/>
  <c r="AB671" i="1"/>
  <c r="AA670" i="1"/>
  <c r="AB670" i="1"/>
  <c r="AA669" i="1"/>
  <c r="AB669" i="1"/>
  <c r="AA668" i="1"/>
  <c r="AB668" i="1"/>
  <c r="AA667" i="1"/>
  <c r="AB667" i="1"/>
  <c r="AA666" i="1"/>
  <c r="AB666" i="1"/>
  <c r="AA665" i="1"/>
  <c r="AB665" i="1"/>
  <c r="AA664" i="1"/>
  <c r="AB664" i="1"/>
  <c r="AA663" i="1"/>
  <c r="AB663" i="1"/>
  <c r="AA662" i="1"/>
  <c r="AB662" i="1"/>
  <c r="AA661" i="1"/>
  <c r="AB661" i="1"/>
  <c r="AA660" i="1"/>
  <c r="AB660" i="1"/>
  <c r="AA659" i="1"/>
  <c r="AB659" i="1"/>
  <c r="AA658" i="1"/>
  <c r="AB658" i="1"/>
  <c r="AA657" i="1"/>
  <c r="AB657" i="1"/>
  <c r="AA656" i="1"/>
  <c r="AB656" i="1"/>
  <c r="AA655" i="1"/>
  <c r="AB655" i="1"/>
  <c r="AA654" i="1"/>
  <c r="AB654" i="1"/>
  <c r="AA653" i="1"/>
  <c r="AB653" i="1"/>
  <c r="AA652" i="1"/>
  <c r="AB652" i="1"/>
  <c r="AA651" i="1"/>
  <c r="AB651" i="1"/>
  <c r="AA650" i="1"/>
  <c r="AB650" i="1"/>
  <c r="AA649" i="1"/>
  <c r="AB649" i="1"/>
  <c r="AA648" i="1"/>
  <c r="AB648" i="1"/>
  <c r="AA647" i="1"/>
  <c r="AB647" i="1"/>
  <c r="AA646" i="1"/>
  <c r="AB646" i="1"/>
  <c r="AA645" i="1"/>
  <c r="AB645" i="1"/>
  <c r="AA644" i="1"/>
  <c r="AB644" i="1"/>
  <c r="AA643" i="1"/>
  <c r="AB643" i="1"/>
  <c r="AA642" i="1"/>
  <c r="AB642" i="1"/>
  <c r="AA641" i="1"/>
  <c r="AB641" i="1"/>
  <c r="AA640" i="1"/>
  <c r="AB640" i="1"/>
  <c r="AA639" i="1"/>
  <c r="AB639" i="1"/>
  <c r="AA638" i="1"/>
  <c r="AB638" i="1"/>
  <c r="AA637" i="1"/>
  <c r="AB637" i="1"/>
  <c r="AA636" i="1"/>
  <c r="AB636" i="1"/>
  <c r="AA635" i="1"/>
  <c r="AB635" i="1"/>
  <c r="AA634" i="1"/>
  <c r="AB634" i="1"/>
  <c r="AA633" i="1"/>
  <c r="AB633" i="1"/>
  <c r="AA632" i="1"/>
  <c r="AB632" i="1"/>
  <c r="AA631" i="1"/>
  <c r="AB631" i="1"/>
  <c r="AA630" i="1"/>
  <c r="AB630" i="1"/>
  <c r="AA629" i="1"/>
  <c r="AB629" i="1"/>
  <c r="AA628" i="1"/>
  <c r="AB628" i="1"/>
  <c r="AA627" i="1"/>
  <c r="AB627" i="1"/>
  <c r="AA626" i="1"/>
  <c r="AB626" i="1"/>
  <c r="AA625" i="1"/>
  <c r="AB625" i="1"/>
  <c r="AA624" i="1"/>
  <c r="AB624" i="1"/>
  <c r="AA623" i="1"/>
  <c r="AB623" i="1"/>
  <c r="AA622" i="1"/>
  <c r="AB622" i="1"/>
  <c r="AA621" i="1"/>
  <c r="AB621" i="1"/>
  <c r="AA620" i="1"/>
  <c r="AB620" i="1"/>
  <c r="AA619" i="1"/>
  <c r="AB619" i="1"/>
  <c r="AA618" i="1"/>
  <c r="AB618" i="1"/>
  <c r="AA617" i="1"/>
  <c r="AB617" i="1"/>
  <c r="AA616" i="1"/>
  <c r="AB616" i="1"/>
  <c r="AA615" i="1"/>
  <c r="AB615" i="1"/>
  <c r="AA614" i="1"/>
  <c r="AB614" i="1"/>
  <c r="AA613" i="1"/>
  <c r="AB613" i="1"/>
  <c r="AA612" i="1"/>
  <c r="AB612" i="1"/>
  <c r="AA611" i="1"/>
  <c r="AB611" i="1"/>
  <c r="AA610" i="1"/>
  <c r="AB610" i="1"/>
  <c r="AA609" i="1"/>
  <c r="AB609" i="1"/>
  <c r="AA608" i="1"/>
  <c r="AB608" i="1"/>
  <c r="AA607" i="1"/>
  <c r="AB607" i="1"/>
  <c r="AA606" i="1"/>
  <c r="AB606" i="1"/>
  <c r="AA605" i="1"/>
  <c r="AB605" i="1"/>
  <c r="AA604" i="1"/>
  <c r="AB604" i="1"/>
  <c r="AA603" i="1"/>
  <c r="AB603" i="1"/>
  <c r="AA602" i="1"/>
  <c r="AB602" i="1"/>
  <c r="AA601" i="1"/>
  <c r="AB601" i="1"/>
  <c r="AA600" i="1"/>
  <c r="AB600" i="1"/>
  <c r="AA599" i="1"/>
  <c r="AB599" i="1"/>
  <c r="AA598" i="1"/>
  <c r="AB598" i="1"/>
  <c r="AA597" i="1"/>
  <c r="AB597" i="1"/>
  <c r="AA596" i="1"/>
  <c r="AB596" i="1"/>
  <c r="AA595" i="1"/>
  <c r="AB595" i="1"/>
  <c r="AA594" i="1"/>
  <c r="AB594" i="1"/>
  <c r="AA593" i="1"/>
  <c r="AB593" i="1"/>
  <c r="AA592" i="1"/>
  <c r="AB592" i="1"/>
  <c r="AA591" i="1"/>
  <c r="AB591" i="1"/>
  <c r="AA590" i="1"/>
  <c r="AB590" i="1"/>
  <c r="AA589" i="1"/>
  <c r="AB589" i="1"/>
  <c r="AA588" i="1"/>
  <c r="AB588" i="1"/>
  <c r="AA587" i="1"/>
  <c r="AB587" i="1"/>
  <c r="AA586" i="1"/>
  <c r="AB586" i="1"/>
  <c r="AA585" i="1"/>
  <c r="AB585" i="1"/>
  <c r="AA584" i="1"/>
  <c r="AB584" i="1"/>
  <c r="AA583" i="1"/>
  <c r="AB583" i="1"/>
  <c r="AA582" i="1"/>
  <c r="AB582" i="1"/>
  <c r="AA581" i="1"/>
  <c r="AB581" i="1"/>
  <c r="AA580" i="1"/>
  <c r="AB580" i="1"/>
  <c r="AA579" i="1"/>
  <c r="AB579" i="1"/>
  <c r="AA578" i="1"/>
  <c r="AB578" i="1"/>
  <c r="AA577" i="1"/>
  <c r="AB577" i="1"/>
  <c r="AA576" i="1"/>
  <c r="AB576" i="1"/>
  <c r="AA575" i="1"/>
  <c r="AB575" i="1"/>
  <c r="AA574" i="1"/>
  <c r="AB574" i="1"/>
  <c r="AA573" i="1"/>
  <c r="AB573" i="1"/>
  <c r="AA572" i="1"/>
  <c r="AB572" i="1"/>
  <c r="AA571" i="1"/>
  <c r="AB571" i="1"/>
  <c r="AA570" i="1"/>
  <c r="AB570" i="1"/>
  <c r="AA569" i="1"/>
  <c r="AB569" i="1"/>
  <c r="AA568" i="1"/>
  <c r="AB568" i="1"/>
  <c r="AA567" i="1"/>
  <c r="AB567" i="1"/>
  <c r="AA566" i="1"/>
  <c r="AB566" i="1"/>
  <c r="AA565" i="1"/>
  <c r="AB565" i="1"/>
  <c r="AA564" i="1"/>
  <c r="AB564" i="1"/>
  <c r="AA563" i="1"/>
  <c r="AB563" i="1"/>
  <c r="AA562" i="1"/>
  <c r="AB562" i="1"/>
  <c r="AA561" i="1"/>
  <c r="AB561" i="1"/>
  <c r="AA560" i="1"/>
  <c r="AB560" i="1"/>
  <c r="AA559" i="1"/>
  <c r="AB559" i="1"/>
  <c r="AA558" i="1"/>
  <c r="AB558" i="1"/>
  <c r="AA557" i="1"/>
  <c r="AB557" i="1"/>
  <c r="AA556" i="1"/>
  <c r="AB556" i="1"/>
  <c r="AA555" i="1"/>
  <c r="AB555" i="1"/>
  <c r="AA554" i="1"/>
  <c r="AB554" i="1"/>
  <c r="AA553" i="1"/>
  <c r="AB553" i="1"/>
  <c r="AA552" i="1"/>
  <c r="AB552" i="1"/>
  <c r="AA551" i="1"/>
  <c r="AB551" i="1"/>
  <c r="AA550" i="1"/>
  <c r="AB550" i="1"/>
  <c r="AA549" i="1"/>
  <c r="AB549" i="1"/>
  <c r="AA548" i="1"/>
  <c r="AB548" i="1"/>
  <c r="AA547" i="1"/>
  <c r="AB547" i="1"/>
  <c r="AA546" i="1"/>
  <c r="AB546" i="1"/>
  <c r="AA545" i="1"/>
  <c r="AB545" i="1"/>
  <c r="AA544" i="1"/>
  <c r="AB544" i="1"/>
  <c r="AA543" i="1"/>
  <c r="AB543" i="1"/>
  <c r="AA542" i="1"/>
  <c r="AB542" i="1"/>
  <c r="AA541" i="1"/>
  <c r="AB541" i="1"/>
  <c r="AA540" i="1"/>
  <c r="AB540" i="1"/>
  <c r="AA539" i="1"/>
  <c r="AB539" i="1"/>
  <c r="AA538" i="1"/>
  <c r="AB538" i="1"/>
  <c r="AA537" i="1"/>
  <c r="AB537" i="1"/>
  <c r="AA536" i="1"/>
  <c r="AB536" i="1"/>
  <c r="AA535" i="1"/>
  <c r="AB535" i="1"/>
  <c r="AA534" i="1"/>
  <c r="AB534" i="1"/>
  <c r="AA533" i="1"/>
  <c r="AB533" i="1"/>
  <c r="AA532" i="1"/>
  <c r="AB532" i="1"/>
  <c r="AA531" i="1"/>
  <c r="AB531" i="1"/>
  <c r="AA530" i="1"/>
  <c r="AB530" i="1"/>
  <c r="AA529" i="1"/>
  <c r="AB529" i="1"/>
  <c r="AA528" i="1"/>
  <c r="AB528" i="1"/>
  <c r="AA527" i="1"/>
  <c r="AB527" i="1"/>
  <c r="AA526" i="1"/>
  <c r="AB526" i="1"/>
  <c r="AA525" i="1"/>
  <c r="AB525" i="1"/>
  <c r="AA524" i="1"/>
  <c r="AB524" i="1"/>
  <c r="AA523" i="1"/>
  <c r="AB523" i="1"/>
  <c r="AA522" i="1"/>
  <c r="AB522" i="1"/>
  <c r="AA521" i="1"/>
  <c r="AB521" i="1"/>
  <c r="AE520" i="1"/>
  <c r="AF520" i="1"/>
  <c r="AE521" i="1"/>
  <c r="AF521" i="1"/>
  <c r="AE522" i="1"/>
  <c r="AF522" i="1"/>
  <c r="AE523" i="1"/>
  <c r="AF523" i="1"/>
  <c r="AE524" i="1"/>
  <c r="AF524" i="1"/>
  <c r="AE525" i="1"/>
  <c r="AF525" i="1"/>
  <c r="AE526" i="1"/>
  <c r="AF526" i="1"/>
  <c r="AE527" i="1"/>
  <c r="AF527" i="1"/>
  <c r="AE528" i="1"/>
  <c r="AF528" i="1"/>
  <c r="AE529" i="1"/>
  <c r="AF529" i="1"/>
  <c r="AE530" i="1"/>
  <c r="AF530" i="1"/>
  <c r="AE531" i="1"/>
  <c r="AF531" i="1"/>
  <c r="AE532" i="1"/>
  <c r="AF532" i="1"/>
  <c r="AE533" i="1"/>
  <c r="AF533" i="1"/>
  <c r="AE534" i="1"/>
  <c r="AF534" i="1"/>
  <c r="AE535" i="1"/>
  <c r="AF535" i="1"/>
  <c r="AE536" i="1"/>
  <c r="AF536" i="1"/>
  <c r="AE537" i="1"/>
  <c r="AF537" i="1"/>
  <c r="AE538" i="1"/>
  <c r="AF538" i="1"/>
  <c r="AE539" i="1"/>
  <c r="AF539" i="1"/>
  <c r="AE540" i="1"/>
  <c r="AF540" i="1"/>
  <c r="AE541" i="1"/>
  <c r="AF541" i="1"/>
  <c r="AE542" i="1"/>
  <c r="AF542" i="1"/>
  <c r="AE543" i="1"/>
  <c r="AF543" i="1"/>
  <c r="AE544" i="1"/>
  <c r="AF544" i="1"/>
  <c r="AE545" i="1"/>
  <c r="AF545" i="1"/>
  <c r="AE546" i="1"/>
  <c r="AF546" i="1"/>
  <c r="AE547" i="1"/>
  <c r="AF547" i="1"/>
  <c r="AE548" i="1"/>
  <c r="AF548" i="1"/>
  <c r="AE549" i="1"/>
  <c r="AF549" i="1"/>
  <c r="AE550" i="1"/>
  <c r="AF550" i="1"/>
  <c r="AE551" i="1"/>
  <c r="AF551" i="1"/>
  <c r="AE552" i="1"/>
  <c r="AF552" i="1"/>
  <c r="AE553" i="1"/>
  <c r="AF553" i="1"/>
  <c r="AE554" i="1"/>
  <c r="AF554" i="1"/>
  <c r="AE555" i="1"/>
  <c r="AF555" i="1"/>
  <c r="AE556" i="1"/>
  <c r="AF556" i="1"/>
  <c r="AE557" i="1"/>
  <c r="AF557" i="1"/>
  <c r="AE558" i="1"/>
  <c r="AF558" i="1"/>
  <c r="AE559" i="1"/>
  <c r="AF559" i="1"/>
  <c r="AE560" i="1"/>
  <c r="AF560" i="1"/>
  <c r="AE561" i="1"/>
  <c r="AF561" i="1"/>
  <c r="AE562" i="1"/>
  <c r="AF562" i="1"/>
  <c r="AE563" i="1"/>
  <c r="AF563" i="1"/>
  <c r="AE564" i="1"/>
  <c r="AF564" i="1"/>
  <c r="AE565" i="1"/>
  <c r="AF565" i="1"/>
  <c r="AE566" i="1"/>
  <c r="AF566" i="1"/>
  <c r="AE567" i="1"/>
  <c r="AF567" i="1"/>
  <c r="AE568" i="1"/>
  <c r="AF568" i="1"/>
  <c r="AE569" i="1"/>
  <c r="AF569" i="1"/>
  <c r="AE570" i="1"/>
  <c r="AF570" i="1"/>
  <c r="AE571" i="1"/>
  <c r="AF571" i="1"/>
  <c r="AE572" i="1"/>
  <c r="AF572" i="1"/>
  <c r="AE573" i="1"/>
  <c r="AF573" i="1"/>
  <c r="AE574" i="1"/>
  <c r="AF574" i="1"/>
  <c r="AE575" i="1"/>
  <c r="AF575" i="1"/>
  <c r="AE576" i="1"/>
  <c r="AF576" i="1"/>
  <c r="AE577" i="1"/>
  <c r="AF577" i="1"/>
  <c r="AE578" i="1"/>
  <c r="AF578" i="1"/>
  <c r="AE579" i="1"/>
  <c r="AF579" i="1"/>
  <c r="AE580" i="1"/>
  <c r="AF580" i="1"/>
  <c r="AE581" i="1"/>
  <c r="AF581" i="1"/>
  <c r="AE582" i="1"/>
  <c r="AF582" i="1"/>
  <c r="AE583" i="1"/>
  <c r="AF583" i="1"/>
  <c r="AE584" i="1"/>
  <c r="AF584" i="1"/>
  <c r="AE585" i="1"/>
  <c r="AF585" i="1"/>
  <c r="AE586" i="1"/>
  <c r="AF586" i="1"/>
  <c r="AE587" i="1"/>
  <c r="AF587" i="1"/>
  <c r="AE588" i="1"/>
  <c r="AF588" i="1"/>
  <c r="AE589" i="1"/>
  <c r="AF589" i="1"/>
  <c r="AE590" i="1"/>
  <c r="AF590" i="1"/>
  <c r="AE591" i="1"/>
  <c r="AF591" i="1"/>
  <c r="AE592" i="1"/>
  <c r="AF592" i="1"/>
  <c r="AE593" i="1"/>
  <c r="AF593" i="1"/>
  <c r="AE594" i="1"/>
  <c r="AF594" i="1"/>
  <c r="AE595" i="1"/>
  <c r="AF595" i="1"/>
  <c r="AE596" i="1"/>
  <c r="AF596" i="1"/>
  <c r="AE597" i="1"/>
  <c r="AF597" i="1"/>
  <c r="AE598" i="1"/>
  <c r="AF598" i="1"/>
  <c r="AE599" i="1"/>
  <c r="AF599" i="1"/>
  <c r="AE600" i="1"/>
  <c r="AF600" i="1"/>
  <c r="AE601" i="1"/>
  <c r="AF601" i="1"/>
  <c r="AE602" i="1"/>
  <c r="AF602" i="1"/>
  <c r="AE603" i="1"/>
  <c r="AF603" i="1"/>
  <c r="AE604" i="1"/>
  <c r="AF604" i="1"/>
  <c r="AE605" i="1"/>
  <c r="AF605" i="1"/>
  <c r="AE606" i="1"/>
  <c r="AF606" i="1"/>
  <c r="AE607" i="1"/>
  <c r="AF607" i="1"/>
  <c r="AE608" i="1"/>
  <c r="AF608" i="1"/>
  <c r="AE609" i="1"/>
  <c r="AF609" i="1"/>
  <c r="AE610" i="1"/>
  <c r="AF610" i="1"/>
  <c r="AE611" i="1"/>
  <c r="AF611" i="1"/>
  <c r="AE612" i="1"/>
  <c r="AF612" i="1"/>
  <c r="AE613" i="1"/>
  <c r="AF613" i="1"/>
  <c r="AE614" i="1"/>
  <c r="AF614" i="1"/>
  <c r="AE615" i="1"/>
  <c r="AF615" i="1"/>
  <c r="AE616" i="1"/>
  <c r="AF616" i="1"/>
  <c r="AE617" i="1"/>
  <c r="AF617" i="1"/>
  <c r="AE618" i="1"/>
  <c r="AF618" i="1"/>
  <c r="AE619" i="1"/>
  <c r="AF619" i="1"/>
  <c r="AE620" i="1"/>
  <c r="AF620" i="1"/>
  <c r="AE621" i="1"/>
  <c r="AF621" i="1"/>
  <c r="AE622" i="1"/>
  <c r="AF622" i="1"/>
  <c r="AE623" i="1"/>
  <c r="AF623" i="1"/>
  <c r="AE624" i="1"/>
  <c r="AF624" i="1"/>
  <c r="AE625" i="1"/>
  <c r="AF625" i="1"/>
  <c r="AE626" i="1"/>
  <c r="AF626" i="1"/>
  <c r="AE627" i="1"/>
  <c r="AF627" i="1"/>
  <c r="AE628" i="1"/>
  <c r="AF628" i="1"/>
  <c r="AE629" i="1"/>
  <c r="AF629" i="1"/>
  <c r="AE630" i="1"/>
  <c r="AF630" i="1"/>
  <c r="AE631" i="1"/>
  <c r="AF631" i="1"/>
  <c r="AE632" i="1"/>
  <c r="AF632" i="1"/>
  <c r="AE633" i="1"/>
  <c r="AF633" i="1"/>
  <c r="AE634" i="1"/>
  <c r="AF634" i="1"/>
  <c r="AE635" i="1"/>
  <c r="AF635" i="1"/>
  <c r="AE636" i="1"/>
  <c r="AF636" i="1"/>
  <c r="AE637" i="1"/>
  <c r="AF637" i="1"/>
  <c r="AE638" i="1"/>
  <c r="AF638" i="1"/>
  <c r="AE639" i="1"/>
  <c r="AF639" i="1"/>
  <c r="AE640" i="1"/>
  <c r="AF640" i="1"/>
  <c r="AE641" i="1"/>
  <c r="AF641" i="1"/>
  <c r="AE642" i="1"/>
  <c r="AF642" i="1"/>
  <c r="AE643" i="1"/>
  <c r="AF643" i="1"/>
  <c r="AE644" i="1"/>
  <c r="AF644" i="1"/>
  <c r="AE645" i="1"/>
  <c r="AF645" i="1"/>
  <c r="AE646" i="1"/>
  <c r="AF646" i="1"/>
  <c r="AE647" i="1"/>
  <c r="AF647" i="1"/>
  <c r="AE648" i="1"/>
  <c r="AF648" i="1"/>
  <c r="AE649" i="1"/>
  <c r="AF649" i="1"/>
  <c r="AE650" i="1"/>
  <c r="AF650" i="1"/>
  <c r="AE651" i="1"/>
  <c r="AF651" i="1"/>
  <c r="AE652" i="1"/>
  <c r="AF652" i="1"/>
  <c r="AE653" i="1"/>
  <c r="AF653" i="1"/>
  <c r="AE654" i="1"/>
  <c r="AF654" i="1"/>
  <c r="AE655" i="1"/>
  <c r="AF655" i="1"/>
  <c r="AE656" i="1"/>
  <c r="AF656" i="1"/>
  <c r="AE657" i="1"/>
  <c r="AF657" i="1"/>
  <c r="AE658" i="1"/>
  <c r="AF658" i="1"/>
  <c r="AE659" i="1"/>
  <c r="AF659" i="1"/>
  <c r="AE660" i="1"/>
  <c r="AF660" i="1"/>
  <c r="AE661" i="1"/>
  <c r="AF661" i="1"/>
  <c r="AE662" i="1"/>
  <c r="AF662" i="1"/>
  <c r="AE663" i="1"/>
  <c r="AF663" i="1"/>
  <c r="AE664" i="1"/>
  <c r="AF664" i="1"/>
  <c r="AE665" i="1"/>
  <c r="AF665" i="1"/>
  <c r="AE666" i="1"/>
  <c r="AF666" i="1"/>
  <c r="AE667" i="1"/>
  <c r="AF667" i="1"/>
  <c r="AE668" i="1"/>
  <c r="AF668" i="1"/>
  <c r="AE669" i="1"/>
  <c r="AF669" i="1"/>
  <c r="AE670" i="1"/>
  <c r="AF670" i="1"/>
  <c r="AE671" i="1"/>
  <c r="AF671" i="1"/>
  <c r="AE672" i="1"/>
  <c r="AF672" i="1"/>
  <c r="AE673" i="1"/>
  <c r="AF673" i="1"/>
  <c r="AE674" i="1"/>
  <c r="AF674" i="1"/>
  <c r="AE675" i="1"/>
  <c r="AF675" i="1"/>
  <c r="AE676" i="1"/>
  <c r="AF676" i="1"/>
  <c r="AE677" i="1"/>
  <c r="AF677" i="1"/>
  <c r="AE678" i="1"/>
  <c r="AF678" i="1"/>
  <c r="AE679" i="1"/>
  <c r="AF679" i="1"/>
  <c r="AE680" i="1"/>
  <c r="AF680" i="1"/>
  <c r="AE681" i="1"/>
  <c r="AF681" i="1"/>
  <c r="AE682" i="1"/>
  <c r="AF682" i="1"/>
  <c r="AE683" i="1"/>
  <c r="AF683" i="1"/>
  <c r="AE684" i="1"/>
  <c r="AF684" i="1"/>
  <c r="AE685" i="1"/>
  <c r="AF685" i="1"/>
  <c r="AE686" i="1"/>
  <c r="AF686" i="1"/>
  <c r="AE687" i="1"/>
  <c r="AF687" i="1"/>
  <c r="AE688" i="1"/>
  <c r="AF688" i="1"/>
  <c r="AE689" i="1"/>
  <c r="AF689" i="1"/>
  <c r="AE690" i="1"/>
  <c r="AF690" i="1"/>
  <c r="AE691" i="1"/>
  <c r="AF691" i="1"/>
  <c r="AE692" i="1"/>
  <c r="AF692" i="1"/>
  <c r="AE693" i="1"/>
  <c r="AF693" i="1"/>
  <c r="AE694" i="1"/>
  <c r="AF694" i="1"/>
  <c r="AE695" i="1"/>
  <c r="AF695" i="1"/>
  <c r="AE696" i="1"/>
  <c r="AF696" i="1"/>
  <c r="AE697" i="1"/>
  <c r="AF697" i="1"/>
  <c r="AE698" i="1"/>
  <c r="AF698" i="1"/>
  <c r="AE699" i="1"/>
  <c r="AF699" i="1"/>
  <c r="AE700" i="1"/>
  <c r="AF700" i="1"/>
  <c r="AE701" i="1"/>
  <c r="AF701" i="1"/>
  <c r="AE702" i="1"/>
  <c r="AF702" i="1"/>
  <c r="AE703" i="1"/>
  <c r="AF703" i="1"/>
  <c r="AE704" i="1"/>
  <c r="AF704" i="1"/>
  <c r="AE705" i="1"/>
  <c r="AF705" i="1"/>
  <c r="AE706" i="1"/>
  <c r="AF706" i="1"/>
  <c r="AE707" i="1"/>
  <c r="AF707" i="1"/>
  <c r="AE708" i="1"/>
  <c r="AF708" i="1"/>
  <c r="AE709" i="1"/>
  <c r="AF709" i="1"/>
  <c r="AE710" i="1"/>
  <c r="AF710" i="1"/>
  <c r="AE711" i="1"/>
  <c r="AF711" i="1"/>
  <c r="AE712" i="1"/>
  <c r="AF712" i="1"/>
  <c r="AE713" i="1"/>
  <c r="AF713" i="1"/>
  <c r="AE714" i="1"/>
  <c r="AF714" i="1"/>
  <c r="AE715" i="1"/>
  <c r="AF715" i="1"/>
  <c r="AE716" i="1"/>
  <c r="AF716" i="1"/>
  <c r="AE717" i="1"/>
  <c r="AF717" i="1"/>
  <c r="AE718" i="1"/>
  <c r="AF718" i="1"/>
  <c r="AE719" i="1"/>
  <c r="AF719" i="1"/>
  <c r="AE720" i="1"/>
  <c r="AF720" i="1"/>
  <c r="AE721" i="1"/>
  <c r="AF721" i="1"/>
  <c r="AE722" i="1"/>
  <c r="AF722" i="1"/>
  <c r="AE723" i="1"/>
  <c r="AF723" i="1"/>
  <c r="AE724" i="1"/>
  <c r="AF724" i="1"/>
  <c r="AE725" i="1"/>
  <c r="AF725" i="1"/>
  <c r="AE726" i="1"/>
  <c r="AF726" i="1"/>
  <c r="AE727" i="1"/>
  <c r="AF727" i="1"/>
  <c r="AE728" i="1"/>
  <c r="AF728" i="1"/>
  <c r="AE729" i="1"/>
  <c r="AF729" i="1"/>
  <c r="AE730" i="1"/>
  <c r="AF730" i="1"/>
  <c r="AE731" i="1"/>
  <c r="AF731" i="1"/>
  <c r="AE732" i="1"/>
  <c r="AF732" i="1"/>
  <c r="AE733" i="1"/>
  <c r="AF733" i="1"/>
  <c r="AE734" i="1"/>
  <c r="AF734" i="1"/>
  <c r="AE735" i="1"/>
  <c r="AF735" i="1"/>
  <c r="AE736" i="1"/>
  <c r="AF736" i="1"/>
  <c r="AE737" i="1"/>
  <c r="AF737" i="1"/>
  <c r="AE738" i="1"/>
  <c r="AF738" i="1"/>
  <c r="AE739" i="1"/>
  <c r="AF739" i="1"/>
  <c r="AE740" i="1"/>
  <c r="AF740" i="1"/>
  <c r="AE741" i="1"/>
  <c r="AF741" i="1"/>
  <c r="AE742" i="1"/>
  <c r="AF742" i="1"/>
  <c r="AE743" i="1"/>
  <c r="AF743" i="1"/>
  <c r="AE744" i="1"/>
  <c r="AF744" i="1"/>
  <c r="AE745" i="1"/>
  <c r="AF745" i="1"/>
  <c r="AE746" i="1"/>
  <c r="AF746" i="1"/>
  <c r="AE747" i="1"/>
  <c r="AF747" i="1"/>
  <c r="AE748" i="1"/>
  <c r="AF748" i="1"/>
  <c r="AE749" i="1"/>
  <c r="AF749" i="1"/>
  <c r="AE750" i="1"/>
  <c r="AF750" i="1"/>
  <c r="AE751" i="1"/>
  <c r="AF751" i="1"/>
  <c r="AE752" i="1"/>
  <c r="AF752" i="1"/>
  <c r="AE753" i="1"/>
  <c r="AF753" i="1"/>
  <c r="AE754" i="1"/>
  <c r="AF754" i="1"/>
  <c r="AE755" i="1"/>
  <c r="AF755" i="1"/>
  <c r="AE756" i="1"/>
  <c r="AF756" i="1"/>
  <c r="AE757" i="1"/>
  <c r="AF757" i="1"/>
  <c r="AE758" i="1"/>
  <c r="AF758" i="1"/>
  <c r="AE759" i="1"/>
  <c r="AF759" i="1"/>
  <c r="AE760" i="1"/>
  <c r="AF760" i="1"/>
  <c r="AE761" i="1"/>
  <c r="AF761" i="1"/>
  <c r="AE762" i="1"/>
  <c r="AF762" i="1"/>
  <c r="AE763" i="1"/>
  <c r="AF763" i="1"/>
  <c r="AE764" i="1"/>
  <c r="AF764" i="1"/>
  <c r="AE765" i="1"/>
  <c r="AF765" i="1"/>
  <c r="AE766" i="1"/>
  <c r="AF766" i="1"/>
  <c r="AE767" i="1"/>
  <c r="AF767" i="1"/>
  <c r="AE768" i="1"/>
  <c r="AF768" i="1"/>
  <c r="AE769" i="1"/>
  <c r="AF769" i="1"/>
  <c r="AE770" i="1"/>
  <c r="AF770" i="1"/>
  <c r="AE771" i="1"/>
  <c r="AF771" i="1"/>
  <c r="AE772" i="1"/>
  <c r="AF772" i="1"/>
  <c r="AE773" i="1"/>
  <c r="AF773" i="1"/>
  <c r="AE774" i="1"/>
  <c r="AF774" i="1"/>
  <c r="AE775" i="1"/>
  <c r="AF775" i="1"/>
  <c r="AE776" i="1"/>
  <c r="AF776" i="1"/>
  <c r="AE777" i="1"/>
  <c r="AF777" i="1"/>
  <c r="AE778" i="1"/>
  <c r="AF778" i="1"/>
  <c r="AE779" i="1"/>
  <c r="AF779" i="1"/>
  <c r="AE780" i="1"/>
  <c r="AF780" i="1"/>
  <c r="AE781" i="1"/>
  <c r="AF781" i="1"/>
  <c r="AE782" i="1"/>
  <c r="AF782" i="1"/>
  <c r="AE783" i="1"/>
  <c r="AF783" i="1"/>
  <c r="AE784" i="1"/>
  <c r="AF784" i="1"/>
  <c r="AE785" i="1"/>
  <c r="AF785" i="1"/>
  <c r="AE786" i="1"/>
  <c r="AF786" i="1"/>
  <c r="AE787" i="1"/>
  <c r="AF787" i="1"/>
  <c r="AE788" i="1"/>
  <c r="AF788" i="1"/>
  <c r="AE789" i="1"/>
  <c r="AF789" i="1"/>
  <c r="AE790" i="1"/>
  <c r="AF790" i="1"/>
  <c r="AE791" i="1"/>
  <c r="AF791" i="1"/>
  <c r="AE792" i="1"/>
  <c r="AF792" i="1"/>
  <c r="AE793" i="1"/>
  <c r="AF793" i="1"/>
  <c r="AE794" i="1"/>
  <c r="AF794" i="1"/>
  <c r="AE795" i="1"/>
  <c r="AF795" i="1"/>
  <c r="AE796" i="1"/>
  <c r="AF796" i="1"/>
  <c r="AE797" i="1"/>
  <c r="AF797" i="1"/>
  <c r="AE798" i="1"/>
  <c r="AF798" i="1"/>
  <c r="AE799" i="1"/>
  <c r="AF799" i="1"/>
  <c r="AE800" i="1"/>
  <c r="AF800" i="1"/>
  <c r="AE801" i="1"/>
  <c r="AF801" i="1"/>
  <c r="AE802" i="1"/>
  <c r="AF802" i="1"/>
  <c r="AE803" i="1"/>
  <c r="AF803" i="1"/>
  <c r="AE804" i="1"/>
  <c r="AF804" i="1"/>
  <c r="AE805" i="1"/>
  <c r="AF805" i="1"/>
  <c r="AE806" i="1"/>
  <c r="AF806" i="1"/>
  <c r="AE807" i="1"/>
  <c r="AF807" i="1"/>
  <c r="AE808" i="1"/>
  <c r="AF808" i="1"/>
  <c r="AE809" i="1"/>
  <c r="AF809" i="1"/>
  <c r="AE810" i="1"/>
  <c r="AF810" i="1"/>
  <c r="AE811" i="1"/>
  <c r="AF811" i="1"/>
  <c r="AE812" i="1"/>
  <c r="AF812" i="1"/>
  <c r="AE813" i="1"/>
  <c r="AF813" i="1"/>
  <c r="AE814" i="1"/>
  <c r="AF814" i="1"/>
  <c r="AE815" i="1"/>
  <c r="AF815" i="1"/>
  <c r="AE816" i="1"/>
  <c r="AF816" i="1"/>
  <c r="AE817" i="1"/>
  <c r="AF817" i="1"/>
  <c r="AE818" i="1"/>
  <c r="AF818" i="1"/>
  <c r="AE819" i="1"/>
  <c r="AF819" i="1"/>
  <c r="AE820" i="1"/>
  <c r="AF820" i="1"/>
  <c r="AE821" i="1"/>
  <c r="AF821" i="1"/>
  <c r="AE822" i="1"/>
  <c r="AF822" i="1"/>
  <c r="AE823" i="1"/>
  <c r="AF823" i="1"/>
  <c r="AE824" i="1"/>
  <c r="AF824" i="1"/>
  <c r="AE825" i="1"/>
  <c r="AF825" i="1"/>
  <c r="AE826" i="1"/>
  <c r="AF826" i="1"/>
  <c r="AE827" i="1"/>
  <c r="AF827" i="1"/>
  <c r="AE828" i="1"/>
  <c r="AF828" i="1"/>
  <c r="AE829" i="1"/>
  <c r="AF829" i="1"/>
  <c r="AE830" i="1"/>
  <c r="AF830" i="1"/>
  <c r="AE831" i="1"/>
  <c r="AF831" i="1"/>
  <c r="AE832" i="1"/>
  <c r="AF832" i="1"/>
  <c r="AE833" i="1"/>
  <c r="AF833" i="1"/>
  <c r="AE834" i="1"/>
  <c r="AF834" i="1"/>
  <c r="AE835" i="1"/>
  <c r="AF835" i="1"/>
  <c r="AE836" i="1"/>
  <c r="AF836" i="1"/>
  <c r="AE837" i="1"/>
  <c r="AF837" i="1"/>
  <c r="AE838" i="1"/>
  <c r="AF838" i="1"/>
  <c r="AE839" i="1"/>
  <c r="AF839" i="1"/>
  <c r="AE840" i="1"/>
  <c r="AF840" i="1"/>
  <c r="AE841" i="1"/>
  <c r="AF841" i="1"/>
  <c r="AE842" i="1"/>
  <c r="AF842" i="1"/>
  <c r="AE843" i="1"/>
  <c r="AF843" i="1"/>
  <c r="AE844" i="1"/>
  <c r="AF844" i="1"/>
  <c r="AE845" i="1"/>
  <c r="AF845" i="1"/>
  <c r="AE846" i="1"/>
  <c r="AF846" i="1"/>
  <c r="AE847" i="1"/>
  <c r="AF847" i="1"/>
  <c r="AE848" i="1"/>
  <c r="AF848" i="1"/>
  <c r="AE849" i="1"/>
  <c r="AF849" i="1"/>
  <c r="AE850" i="1"/>
  <c r="AF850" i="1"/>
  <c r="AE851" i="1"/>
  <c r="AF851" i="1"/>
  <c r="AE852" i="1"/>
  <c r="AF852" i="1"/>
  <c r="AE853" i="1"/>
  <c r="AF853" i="1"/>
  <c r="AE854" i="1"/>
  <c r="AF854" i="1"/>
  <c r="AE855" i="1"/>
  <c r="AF855" i="1"/>
  <c r="AE856" i="1"/>
  <c r="AF856" i="1"/>
  <c r="AE857" i="1"/>
  <c r="AF857" i="1"/>
  <c r="AE858" i="1"/>
  <c r="AF858" i="1"/>
  <c r="AE859" i="1"/>
  <c r="AF859" i="1"/>
  <c r="AE860" i="1"/>
  <c r="AF860" i="1"/>
  <c r="AE861" i="1"/>
  <c r="AF861" i="1"/>
  <c r="AE862" i="1"/>
  <c r="AF862" i="1"/>
  <c r="AE863" i="1"/>
  <c r="AF863" i="1"/>
  <c r="AE864" i="1"/>
  <c r="AF864" i="1"/>
  <c r="AE865" i="1"/>
  <c r="AF865" i="1"/>
  <c r="AE866" i="1"/>
  <c r="AF866" i="1"/>
  <c r="AE867" i="1"/>
  <c r="AF867" i="1"/>
  <c r="AE868" i="1"/>
  <c r="AF868" i="1"/>
  <c r="AE869" i="1"/>
  <c r="AF869" i="1"/>
  <c r="AE870" i="1"/>
  <c r="AF870" i="1"/>
  <c r="AE871" i="1"/>
  <c r="AF871" i="1"/>
  <c r="AE872" i="1"/>
  <c r="AF872" i="1"/>
  <c r="AE873" i="1"/>
  <c r="AF873" i="1"/>
  <c r="AE874" i="1"/>
  <c r="AF874" i="1"/>
  <c r="AE875" i="1"/>
  <c r="AF875" i="1"/>
  <c r="AE876" i="1"/>
  <c r="AF876" i="1"/>
  <c r="AE877" i="1"/>
  <c r="AF877" i="1"/>
  <c r="AE878" i="1"/>
  <c r="AF878" i="1"/>
  <c r="AE879" i="1"/>
  <c r="AF879" i="1"/>
  <c r="AE880" i="1"/>
  <c r="AF880" i="1"/>
  <c r="AE881" i="1"/>
  <c r="AF881" i="1"/>
  <c r="AE882" i="1"/>
  <c r="AF882" i="1"/>
  <c r="AE883" i="1"/>
  <c r="AF883" i="1"/>
  <c r="AE884" i="1"/>
  <c r="AF884" i="1"/>
  <c r="AE885" i="1"/>
  <c r="AF885" i="1"/>
  <c r="AE886" i="1"/>
  <c r="AF886" i="1"/>
  <c r="AE887" i="1"/>
  <c r="AF887" i="1"/>
  <c r="AE888" i="1"/>
  <c r="AF888" i="1"/>
  <c r="AE889" i="1"/>
  <c r="AF889" i="1"/>
  <c r="AE890" i="1"/>
  <c r="AF890" i="1"/>
  <c r="AE891" i="1"/>
  <c r="AF891" i="1"/>
  <c r="AE892" i="1"/>
  <c r="AF892" i="1"/>
  <c r="AE893" i="1"/>
  <c r="AF893" i="1"/>
  <c r="AE894" i="1"/>
  <c r="AF894" i="1"/>
  <c r="AE895" i="1"/>
  <c r="AF895" i="1"/>
  <c r="AE896" i="1"/>
  <c r="AF896" i="1"/>
  <c r="AE897" i="1"/>
  <c r="AF897" i="1"/>
  <c r="AE898" i="1"/>
  <c r="AF898" i="1"/>
  <c r="AE899" i="1"/>
  <c r="AF899" i="1"/>
  <c r="AE900" i="1"/>
  <c r="AF900" i="1"/>
  <c r="AE901" i="1"/>
  <c r="AF901" i="1"/>
  <c r="AE902" i="1"/>
  <c r="AF902" i="1"/>
  <c r="AE903" i="1"/>
  <c r="AF903" i="1"/>
  <c r="AE904" i="1"/>
  <c r="AF904" i="1"/>
  <c r="AE905" i="1"/>
  <c r="AF905" i="1"/>
  <c r="AE906" i="1"/>
  <c r="AF906" i="1"/>
  <c r="AE907" i="1"/>
  <c r="AF907" i="1"/>
  <c r="AE908" i="1"/>
  <c r="AF908" i="1"/>
  <c r="AE909" i="1"/>
  <c r="AF909" i="1"/>
  <c r="AE910" i="1"/>
  <c r="AF910" i="1"/>
  <c r="AE911" i="1"/>
  <c r="AF911" i="1"/>
  <c r="AE912" i="1"/>
  <c r="AF912" i="1"/>
  <c r="AE913" i="1"/>
  <c r="AF913" i="1"/>
  <c r="AE914" i="1"/>
  <c r="AF914" i="1"/>
  <c r="AE915" i="1"/>
  <c r="AF915" i="1"/>
  <c r="AE916" i="1"/>
  <c r="AF916" i="1"/>
  <c r="AE917" i="1"/>
  <c r="AF917" i="1"/>
  <c r="AE918" i="1"/>
  <c r="AF918" i="1"/>
  <c r="AE919" i="1"/>
  <c r="AF919" i="1"/>
  <c r="AE920" i="1"/>
  <c r="AF920" i="1"/>
  <c r="AE921" i="1"/>
  <c r="AF921" i="1"/>
  <c r="AE922" i="1"/>
  <c r="AF922" i="1"/>
  <c r="AE923" i="1"/>
  <c r="AF923" i="1"/>
  <c r="AE924" i="1"/>
  <c r="AF924" i="1"/>
  <c r="AE925" i="1"/>
  <c r="AF925" i="1"/>
  <c r="AE926" i="1"/>
  <c r="AF926" i="1"/>
  <c r="AE927" i="1"/>
  <c r="AF927" i="1"/>
  <c r="AE928" i="1"/>
  <c r="AF928" i="1"/>
  <c r="AE929" i="1"/>
  <c r="AF929" i="1"/>
  <c r="AE930" i="1"/>
  <c r="AF930" i="1"/>
  <c r="AE931" i="1"/>
  <c r="AF931" i="1"/>
  <c r="AE932" i="1"/>
  <c r="AF932" i="1"/>
  <c r="AE933" i="1"/>
  <c r="AF933" i="1"/>
  <c r="AE934" i="1"/>
  <c r="AF934" i="1"/>
  <c r="AE935" i="1"/>
  <c r="AF935" i="1"/>
  <c r="AE936" i="1"/>
  <c r="AF936" i="1"/>
  <c r="AE937" i="1"/>
  <c r="AF937" i="1"/>
  <c r="AE938" i="1"/>
  <c r="AF938" i="1"/>
  <c r="AE939" i="1"/>
  <c r="AF939" i="1"/>
  <c r="AE940" i="1"/>
  <c r="AF940" i="1"/>
  <c r="AE941" i="1"/>
  <c r="AF941" i="1"/>
  <c r="AE942" i="1"/>
  <c r="AF942" i="1"/>
  <c r="AE943" i="1"/>
  <c r="AF943" i="1"/>
  <c r="AE944" i="1"/>
  <c r="AF944" i="1"/>
  <c r="AE945" i="1"/>
  <c r="AF945" i="1"/>
  <c r="AE946" i="1"/>
  <c r="AF946" i="1"/>
  <c r="AE947" i="1"/>
  <c r="AF947" i="1"/>
  <c r="AE948" i="1"/>
  <c r="AF948" i="1"/>
  <c r="AE949" i="1"/>
  <c r="AF949" i="1"/>
  <c r="AE950" i="1"/>
  <c r="AF950" i="1"/>
  <c r="AE951" i="1"/>
  <c r="AF951" i="1"/>
  <c r="AE952" i="1"/>
  <c r="AF952" i="1"/>
  <c r="AE953" i="1"/>
  <c r="AF953" i="1"/>
  <c r="AE954" i="1"/>
  <c r="AF954" i="1"/>
  <c r="AE955" i="1"/>
  <c r="AF955" i="1"/>
  <c r="AE956" i="1"/>
  <c r="AF956" i="1"/>
  <c r="AE957" i="1"/>
  <c r="AF957" i="1"/>
  <c r="AE958" i="1"/>
  <c r="AF958" i="1"/>
  <c r="AE959" i="1"/>
  <c r="AF959" i="1"/>
  <c r="AE960" i="1"/>
  <c r="AF960" i="1"/>
  <c r="AE961" i="1"/>
  <c r="AF961" i="1"/>
  <c r="AE962" i="1"/>
  <c r="AF962" i="1"/>
  <c r="AE963" i="1"/>
  <c r="AF963" i="1"/>
  <c r="AE964" i="1"/>
  <c r="AF964" i="1"/>
  <c r="AE965" i="1"/>
  <c r="AF965" i="1"/>
  <c r="AE966" i="1"/>
  <c r="AF966" i="1"/>
  <c r="AE967" i="1"/>
  <c r="AF967" i="1"/>
  <c r="AE968" i="1"/>
  <c r="AF968" i="1"/>
  <c r="AE969" i="1"/>
  <c r="AF969" i="1"/>
  <c r="AE970" i="1"/>
  <c r="AF970" i="1"/>
  <c r="AE971" i="1"/>
  <c r="AF971" i="1"/>
  <c r="AE972" i="1"/>
  <c r="AF972" i="1"/>
  <c r="AE973" i="1"/>
  <c r="AF973" i="1"/>
  <c r="AE974" i="1"/>
  <c r="AF974" i="1"/>
  <c r="AE975" i="1"/>
  <c r="AF975" i="1"/>
  <c r="AE976" i="1"/>
  <c r="AF976" i="1"/>
  <c r="AE977" i="1"/>
  <c r="AF977" i="1"/>
  <c r="AE978" i="1"/>
  <c r="AF978" i="1"/>
  <c r="AE979" i="1"/>
  <c r="AF979" i="1"/>
  <c r="AE980" i="1"/>
  <c r="AF980" i="1"/>
  <c r="AE981" i="1"/>
  <c r="AF981" i="1"/>
  <c r="AE982" i="1"/>
  <c r="AF982" i="1"/>
  <c r="AE983" i="1"/>
  <c r="AF983" i="1"/>
  <c r="AE984" i="1"/>
  <c r="AF984" i="1"/>
  <c r="AE985" i="1"/>
  <c r="AF985" i="1"/>
  <c r="AE986" i="1"/>
  <c r="AF986" i="1"/>
  <c r="AE987" i="1"/>
  <c r="AF987" i="1"/>
  <c r="AE988" i="1"/>
  <c r="AF988" i="1"/>
  <c r="AE989" i="1"/>
  <c r="AF989" i="1"/>
  <c r="AE990" i="1"/>
  <c r="AF990" i="1"/>
  <c r="AE991" i="1"/>
  <c r="AF991" i="1"/>
  <c r="AE992" i="1"/>
  <c r="AF992" i="1"/>
  <c r="AE993" i="1"/>
  <c r="AF993" i="1"/>
  <c r="AE994" i="1"/>
  <c r="AF994" i="1"/>
  <c r="AE995" i="1"/>
  <c r="AF995" i="1"/>
  <c r="AE996" i="1"/>
  <c r="AF996" i="1"/>
  <c r="AE997" i="1"/>
  <c r="AF997" i="1"/>
  <c r="AE998" i="1"/>
  <c r="AF998" i="1"/>
  <c r="AE999" i="1"/>
  <c r="AF999" i="1"/>
  <c r="AE1000" i="1"/>
  <c r="AF1000" i="1"/>
  <c r="AE1001" i="1"/>
  <c r="AF1001" i="1"/>
  <c r="AE1002" i="1"/>
  <c r="AF1002" i="1"/>
  <c r="AE1003" i="1"/>
  <c r="AF1003" i="1"/>
  <c r="AE1004" i="1"/>
  <c r="AF1004" i="1"/>
  <c r="AE1005" i="1"/>
  <c r="AF1005" i="1"/>
  <c r="AE1006" i="1"/>
  <c r="AF1006" i="1"/>
  <c r="AE1007" i="1"/>
  <c r="AF1007" i="1"/>
  <c r="AE1008" i="1"/>
  <c r="AF1008" i="1"/>
  <c r="AE1009" i="1"/>
  <c r="AF1009" i="1"/>
  <c r="AE1010" i="1"/>
  <c r="AF1010" i="1"/>
  <c r="AE1011" i="1"/>
  <c r="AF1011" i="1"/>
  <c r="AE1012" i="1"/>
  <c r="AF1012" i="1"/>
  <c r="AE1013" i="1"/>
  <c r="AF1013" i="1"/>
  <c r="AE1014" i="1"/>
  <c r="AF1014" i="1"/>
  <c r="AE1015" i="1"/>
  <c r="AF1015" i="1"/>
  <c r="AE1016" i="1"/>
  <c r="AF1016" i="1"/>
  <c r="AE1017" i="1"/>
  <c r="AF1017" i="1"/>
  <c r="AE1018" i="1"/>
  <c r="AF1018" i="1"/>
  <c r="AE1019" i="1"/>
  <c r="AF1019" i="1"/>
  <c r="AE1020" i="1"/>
  <c r="AF1020" i="1"/>
  <c r="W520" i="1"/>
  <c r="X520" i="1"/>
  <c r="Y520" i="1"/>
  <c r="T520" i="1"/>
  <c r="U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W777" i="1"/>
  <c r="V778" i="1"/>
  <c r="W778" i="1"/>
  <c r="V779" i="1"/>
  <c r="W779" i="1"/>
  <c r="V780" i="1"/>
  <c r="W780" i="1"/>
  <c r="V781" i="1"/>
  <c r="W781" i="1"/>
  <c r="V782" i="1"/>
  <c r="W782" i="1"/>
  <c r="V783" i="1"/>
  <c r="W783" i="1"/>
  <c r="V784" i="1"/>
  <c r="W784" i="1"/>
  <c r="V785" i="1"/>
  <c r="W785" i="1"/>
  <c r="V786" i="1"/>
  <c r="W786" i="1"/>
  <c r="V787" i="1"/>
  <c r="W787" i="1"/>
  <c r="V788" i="1"/>
  <c r="W788" i="1"/>
  <c r="V789" i="1"/>
  <c r="W789" i="1"/>
  <c r="V790" i="1"/>
  <c r="W790" i="1"/>
  <c r="V791" i="1"/>
  <c r="W791" i="1"/>
  <c r="V792" i="1"/>
  <c r="W792" i="1"/>
  <c r="V793" i="1"/>
  <c r="W793" i="1"/>
  <c r="V794" i="1"/>
  <c r="W794" i="1"/>
  <c r="V795" i="1"/>
  <c r="W795" i="1"/>
  <c r="V796" i="1"/>
  <c r="W796" i="1"/>
  <c r="V797" i="1"/>
  <c r="W797" i="1"/>
  <c r="V798" i="1"/>
  <c r="W798" i="1"/>
  <c r="V799" i="1"/>
  <c r="W799" i="1"/>
  <c r="V800" i="1"/>
  <c r="W800" i="1"/>
  <c r="V801" i="1"/>
  <c r="W801" i="1"/>
  <c r="V802" i="1"/>
  <c r="W802" i="1"/>
  <c r="V803" i="1"/>
  <c r="W803" i="1"/>
  <c r="V804" i="1"/>
  <c r="W804" i="1"/>
  <c r="V805" i="1"/>
  <c r="W805" i="1"/>
  <c r="V806" i="1"/>
  <c r="W806" i="1"/>
  <c r="V807" i="1"/>
  <c r="W807" i="1"/>
  <c r="V808" i="1"/>
  <c r="W808" i="1"/>
  <c r="V809" i="1"/>
  <c r="W809" i="1"/>
  <c r="V810" i="1"/>
  <c r="W810" i="1"/>
  <c r="V811" i="1"/>
  <c r="W811" i="1"/>
  <c r="V812" i="1"/>
  <c r="W812" i="1"/>
  <c r="V813" i="1"/>
  <c r="W813" i="1"/>
  <c r="V814" i="1"/>
  <c r="W814" i="1"/>
  <c r="V815" i="1"/>
  <c r="W815" i="1"/>
  <c r="V816" i="1"/>
  <c r="W816" i="1"/>
  <c r="V817" i="1"/>
  <c r="W817" i="1"/>
  <c r="V818" i="1"/>
  <c r="W818" i="1"/>
  <c r="V819" i="1"/>
  <c r="W819" i="1"/>
  <c r="V820" i="1"/>
  <c r="W820" i="1"/>
  <c r="V821" i="1"/>
  <c r="W821" i="1"/>
  <c r="V822" i="1"/>
  <c r="W822" i="1"/>
  <c r="V823" i="1"/>
  <c r="W823" i="1"/>
  <c r="V824" i="1"/>
  <c r="W824" i="1"/>
  <c r="V825" i="1"/>
  <c r="W825" i="1"/>
  <c r="V826" i="1"/>
  <c r="W826" i="1"/>
  <c r="V827" i="1"/>
  <c r="W827" i="1"/>
  <c r="V828" i="1"/>
  <c r="W828" i="1"/>
  <c r="V829" i="1"/>
  <c r="W829" i="1"/>
  <c r="V830" i="1"/>
  <c r="W830" i="1"/>
  <c r="V831" i="1"/>
  <c r="W831" i="1"/>
  <c r="V832" i="1"/>
  <c r="W832" i="1"/>
  <c r="V833" i="1"/>
  <c r="W833" i="1"/>
  <c r="V834" i="1"/>
  <c r="W834" i="1"/>
  <c r="V835" i="1"/>
  <c r="W835" i="1"/>
  <c r="V836" i="1"/>
  <c r="W836" i="1"/>
  <c r="V837" i="1"/>
  <c r="W837" i="1"/>
  <c r="V838" i="1"/>
  <c r="W838" i="1"/>
  <c r="V839" i="1"/>
  <c r="W839" i="1"/>
  <c r="V840" i="1"/>
  <c r="W840" i="1"/>
  <c r="V841" i="1"/>
  <c r="W841" i="1"/>
  <c r="V842" i="1"/>
  <c r="W842" i="1"/>
  <c r="V843" i="1"/>
  <c r="W843" i="1"/>
  <c r="V844" i="1"/>
  <c r="W844" i="1"/>
  <c r="V845" i="1"/>
  <c r="W845" i="1"/>
  <c r="V846" i="1"/>
  <c r="W846" i="1"/>
  <c r="V847" i="1"/>
  <c r="W847" i="1"/>
  <c r="V848" i="1"/>
  <c r="W848" i="1"/>
  <c r="V849" i="1"/>
  <c r="W849" i="1"/>
  <c r="V850" i="1"/>
  <c r="W850" i="1"/>
  <c r="V851" i="1"/>
  <c r="W851" i="1"/>
  <c r="V852" i="1"/>
  <c r="W852" i="1"/>
  <c r="V853" i="1"/>
  <c r="W853" i="1"/>
  <c r="V854" i="1"/>
  <c r="W854" i="1"/>
  <c r="V855" i="1"/>
  <c r="W855" i="1"/>
  <c r="V856" i="1"/>
  <c r="W856" i="1"/>
  <c r="V857" i="1"/>
  <c r="W857" i="1"/>
  <c r="V858" i="1"/>
  <c r="W858" i="1"/>
  <c r="V859" i="1"/>
  <c r="W859" i="1"/>
  <c r="V860" i="1"/>
  <c r="W860" i="1"/>
  <c r="V861" i="1"/>
  <c r="W861" i="1"/>
  <c r="V862" i="1"/>
  <c r="W862" i="1"/>
  <c r="V863" i="1"/>
  <c r="W863" i="1"/>
  <c r="V864" i="1"/>
  <c r="W864" i="1"/>
  <c r="V865" i="1"/>
  <c r="W865" i="1"/>
  <c r="V866" i="1"/>
  <c r="W866" i="1"/>
  <c r="V867" i="1"/>
  <c r="W867" i="1"/>
  <c r="V868" i="1"/>
  <c r="W868" i="1"/>
  <c r="V869" i="1"/>
  <c r="W869" i="1"/>
  <c r="V870" i="1"/>
  <c r="W870" i="1"/>
  <c r="V871" i="1"/>
  <c r="W871" i="1"/>
  <c r="V872" i="1"/>
  <c r="W872" i="1"/>
  <c r="V873" i="1"/>
  <c r="W873" i="1"/>
  <c r="V874" i="1"/>
  <c r="W874" i="1"/>
  <c r="V875" i="1"/>
  <c r="W875" i="1"/>
  <c r="V876" i="1"/>
  <c r="W876" i="1"/>
  <c r="V877" i="1"/>
  <c r="W877" i="1"/>
  <c r="V878" i="1"/>
  <c r="W878" i="1"/>
  <c r="V879" i="1"/>
  <c r="W879" i="1"/>
  <c r="V880" i="1"/>
  <c r="W880" i="1"/>
  <c r="V881" i="1"/>
  <c r="W881" i="1"/>
  <c r="V882" i="1"/>
  <c r="W882" i="1"/>
  <c r="V883" i="1"/>
  <c r="W883" i="1"/>
  <c r="V884" i="1"/>
  <c r="W884" i="1"/>
  <c r="V885" i="1"/>
  <c r="W885" i="1"/>
  <c r="V886" i="1"/>
  <c r="W886" i="1"/>
  <c r="V887" i="1"/>
  <c r="W887" i="1"/>
  <c r="V888" i="1"/>
  <c r="W888" i="1"/>
  <c r="V889" i="1"/>
  <c r="W889" i="1"/>
  <c r="V890" i="1"/>
  <c r="W890" i="1"/>
  <c r="V891" i="1"/>
  <c r="W891" i="1"/>
  <c r="V892" i="1"/>
  <c r="W892" i="1"/>
  <c r="V893" i="1"/>
  <c r="W893" i="1"/>
  <c r="V894" i="1"/>
  <c r="W894" i="1"/>
  <c r="V895" i="1"/>
  <c r="W895" i="1"/>
  <c r="V896" i="1"/>
  <c r="W896" i="1"/>
  <c r="V897" i="1"/>
  <c r="W897" i="1"/>
  <c r="V898" i="1"/>
  <c r="W898" i="1"/>
  <c r="V899" i="1"/>
  <c r="W899" i="1"/>
  <c r="V900" i="1"/>
  <c r="W900" i="1"/>
  <c r="V901" i="1"/>
  <c r="W901" i="1"/>
  <c r="V902" i="1"/>
  <c r="W902" i="1"/>
  <c r="V903" i="1"/>
  <c r="W903" i="1"/>
  <c r="V904" i="1"/>
  <c r="W904" i="1"/>
  <c r="V905" i="1"/>
  <c r="W905" i="1"/>
  <c r="V906" i="1"/>
  <c r="W906" i="1"/>
  <c r="V907" i="1"/>
  <c r="W907" i="1"/>
  <c r="V908" i="1"/>
  <c r="W908" i="1"/>
  <c r="V909" i="1"/>
  <c r="W909" i="1"/>
  <c r="V910" i="1"/>
  <c r="W910" i="1"/>
  <c r="V911" i="1"/>
  <c r="W911" i="1"/>
  <c r="V912" i="1"/>
  <c r="W912" i="1"/>
  <c r="V913" i="1"/>
  <c r="W913" i="1"/>
  <c r="V914" i="1"/>
  <c r="W914" i="1"/>
  <c r="V915" i="1"/>
  <c r="W915" i="1"/>
  <c r="V916" i="1"/>
  <c r="W916" i="1"/>
  <c r="V917" i="1"/>
  <c r="W917" i="1"/>
  <c r="V918" i="1"/>
  <c r="W918" i="1"/>
  <c r="V919" i="1"/>
  <c r="W919" i="1"/>
  <c r="V920" i="1"/>
  <c r="W920" i="1"/>
  <c r="V921" i="1"/>
  <c r="W921" i="1"/>
  <c r="V922" i="1"/>
  <c r="W922" i="1"/>
  <c r="V923" i="1"/>
  <c r="W923" i="1"/>
  <c r="V924" i="1"/>
  <c r="W924" i="1"/>
  <c r="V925" i="1"/>
  <c r="W925" i="1"/>
  <c r="V926" i="1"/>
  <c r="W926" i="1"/>
  <c r="V927" i="1"/>
  <c r="W927" i="1"/>
  <c r="V928" i="1"/>
  <c r="W928" i="1"/>
  <c r="V929" i="1"/>
  <c r="W929" i="1"/>
  <c r="V930" i="1"/>
  <c r="W930" i="1"/>
  <c r="V931" i="1"/>
  <c r="W931" i="1"/>
  <c r="V932" i="1"/>
  <c r="W932" i="1"/>
  <c r="V933" i="1"/>
  <c r="W933" i="1"/>
  <c r="V934" i="1"/>
  <c r="W934" i="1"/>
  <c r="V935" i="1"/>
  <c r="W935" i="1"/>
  <c r="V936" i="1"/>
  <c r="W936" i="1"/>
  <c r="V937" i="1"/>
  <c r="W937" i="1"/>
  <c r="V938" i="1"/>
  <c r="W938" i="1"/>
  <c r="V939" i="1"/>
  <c r="W939" i="1"/>
  <c r="V940" i="1"/>
  <c r="W940" i="1"/>
  <c r="V941" i="1"/>
  <c r="W941" i="1"/>
  <c r="V942" i="1"/>
  <c r="W942" i="1"/>
  <c r="V943" i="1"/>
  <c r="W943" i="1"/>
  <c r="V944" i="1"/>
  <c r="W944" i="1"/>
  <c r="V945" i="1"/>
  <c r="W945" i="1"/>
  <c r="V946" i="1"/>
  <c r="W946" i="1"/>
  <c r="V947" i="1"/>
  <c r="W947" i="1"/>
  <c r="V948" i="1"/>
  <c r="W948" i="1"/>
  <c r="V949" i="1"/>
  <c r="W949" i="1"/>
  <c r="V950" i="1"/>
  <c r="W950" i="1"/>
  <c r="V951" i="1"/>
  <c r="W951" i="1"/>
  <c r="V952" i="1"/>
  <c r="W952" i="1"/>
  <c r="V953" i="1"/>
  <c r="W953" i="1"/>
  <c r="V954" i="1"/>
  <c r="W954" i="1"/>
  <c r="V955" i="1"/>
  <c r="W955" i="1"/>
  <c r="V956" i="1"/>
  <c r="W956" i="1"/>
  <c r="V957" i="1"/>
  <c r="W957" i="1"/>
  <c r="V958" i="1"/>
  <c r="W958" i="1"/>
  <c r="V959" i="1"/>
  <c r="W959" i="1"/>
  <c r="V960" i="1"/>
  <c r="W960" i="1"/>
  <c r="V961" i="1"/>
  <c r="W961" i="1"/>
  <c r="V962" i="1"/>
  <c r="W962" i="1"/>
  <c r="V963" i="1"/>
  <c r="W963" i="1"/>
  <c r="V964" i="1"/>
  <c r="W964" i="1"/>
  <c r="V965" i="1"/>
  <c r="W965" i="1"/>
  <c r="V966" i="1"/>
  <c r="W966" i="1"/>
  <c r="V967" i="1"/>
  <c r="W967" i="1"/>
  <c r="V968" i="1"/>
  <c r="W968" i="1"/>
  <c r="V969" i="1"/>
  <c r="W969" i="1"/>
  <c r="V970" i="1"/>
  <c r="W970" i="1"/>
  <c r="V971" i="1"/>
  <c r="W971" i="1"/>
  <c r="V972" i="1"/>
  <c r="W972" i="1"/>
  <c r="V973" i="1"/>
  <c r="W973" i="1"/>
  <c r="V974" i="1"/>
  <c r="W974" i="1"/>
  <c r="V975" i="1"/>
  <c r="W975" i="1"/>
  <c r="V976" i="1"/>
  <c r="W976" i="1"/>
  <c r="V977" i="1"/>
  <c r="W977" i="1"/>
  <c r="V978" i="1"/>
  <c r="W978" i="1"/>
  <c r="V979" i="1"/>
  <c r="W979" i="1"/>
  <c r="V980" i="1"/>
  <c r="W980" i="1"/>
  <c r="V981" i="1"/>
  <c r="W981" i="1"/>
  <c r="V982" i="1"/>
  <c r="W982" i="1"/>
  <c r="V983" i="1"/>
  <c r="W983" i="1"/>
  <c r="V984" i="1"/>
  <c r="W984" i="1"/>
  <c r="V985" i="1"/>
  <c r="W985" i="1"/>
  <c r="V986" i="1"/>
  <c r="W986" i="1"/>
  <c r="V987" i="1"/>
  <c r="W987" i="1"/>
  <c r="V988" i="1"/>
  <c r="W988" i="1"/>
  <c r="V989" i="1"/>
  <c r="W989" i="1"/>
  <c r="V990" i="1"/>
  <c r="W990" i="1"/>
  <c r="V991" i="1"/>
  <c r="W991" i="1"/>
  <c r="V992" i="1"/>
  <c r="W992" i="1"/>
  <c r="V993" i="1"/>
  <c r="W993" i="1"/>
  <c r="V994" i="1"/>
  <c r="W994" i="1"/>
  <c r="V995" i="1"/>
  <c r="W995" i="1"/>
  <c r="V996" i="1"/>
  <c r="W996" i="1"/>
  <c r="V997" i="1"/>
  <c r="W997" i="1"/>
  <c r="V998" i="1"/>
  <c r="W998" i="1"/>
  <c r="V999" i="1"/>
  <c r="W999" i="1"/>
  <c r="V1000" i="1"/>
  <c r="W1000" i="1"/>
  <c r="V1001" i="1"/>
  <c r="W1001" i="1"/>
  <c r="V1002" i="1"/>
  <c r="W1002" i="1"/>
  <c r="V1003" i="1"/>
  <c r="W1003" i="1"/>
  <c r="V1004" i="1"/>
  <c r="W1004" i="1"/>
  <c r="V1005" i="1"/>
  <c r="W1005" i="1"/>
  <c r="V1006" i="1"/>
  <c r="W1006" i="1"/>
  <c r="V1007" i="1"/>
  <c r="W1007" i="1"/>
  <c r="V1008" i="1"/>
  <c r="W1008" i="1"/>
  <c r="V1009" i="1"/>
  <c r="W1009" i="1"/>
  <c r="V1010" i="1"/>
  <c r="W1010" i="1"/>
  <c r="V1011" i="1"/>
  <c r="W1011" i="1"/>
  <c r="V1012" i="1"/>
  <c r="W1012" i="1"/>
  <c r="V1013" i="1"/>
  <c r="W1013" i="1"/>
  <c r="V1014" i="1"/>
  <c r="W1014" i="1"/>
  <c r="V1015" i="1"/>
  <c r="W1015" i="1"/>
  <c r="V1016" i="1"/>
  <c r="W1016" i="1"/>
  <c r="V1017" i="1"/>
  <c r="W1017" i="1"/>
  <c r="V1018" i="1"/>
  <c r="W1018" i="1"/>
  <c r="V1019" i="1"/>
  <c r="W1019" i="1"/>
  <c r="V1020" i="1"/>
  <c r="W1020" i="1"/>
  <c r="T1020" i="1"/>
  <c r="U1020" i="1"/>
  <c r="W776" i="1"/>
  <c r="X776" i="1"/>
  <c r="Y776" i="1"/>
  <c r="W775" i="1"/>
  <c r="X775" i="1"/>
  <c r="Y775" i="1"/>
  <c r="T775" i="1"/>
  <c r="U775" i="1"/>
  <c r="W774" i="1"/>
  <c r="X774" i="1"/>
  <c r="Y774" i="1"/>
  <c r="T774" i="1"/>
  <c r="U774" i="1"/>
  <c r="W773" i="1"/>
  <c r="X773" i="1"/>
  <c r="Y773" i="1"/>
  <c r="T773" i="1"/>
  <c r="U773" i="1"/>
  <c r="W772" i="1"/>
  <c r="X772" i="1"/>
  <c r="Y772" i="1"/>
  <c r="T772" i="1"/>
  <c r="U772" i="1"/>
  <c r="W771" i="1"/>
  <c r="X771" i="1"/>
  <c r="Y771" i="1"/>
  <c r="T771" i="1"/>
  <c r="U771" i="1"/>
  <c r="W770" i="1"/>
  <c r="X770" i="1"/>
  <c r="Y770" i="1"/>
  <c r="T770" i="1"/>
  <c r="U770" i="1"/>
  <c r="W769" i="1"/>
  <c r="X769" i="1"/>
  <c r="Y769" i="1"/>
  <c r="T769" i="1"/>
  <c r="U769" i="1"/>
  <c r="W768" i="1"/>
  <c r="X768" i="1"/>
  <c r="Y768" i="1"/>
  <c r="T768" i="1"/>
  <c r="U768" i="1"/>
  <c r="W767" i="1"/>
  <c r="X767" i="1"/>
  <c r="Y767" i="1"/>
  <c r="T767" i="1"/>
  <c r="U767" i="1"/>
  <c r="W766" i="1"/>
  <c r="X766" i="1"/>
  <c r="Y766" i="1"/>
  <c r="T766" i="1"/>
  <c r="U766" i="1"/>
  <c r="W765" i="1"/>
  <c r="X765" i="1"/>
  <c r="Y765" i="1"/>
  <c r="T765" i="1"/>
  <c r="U765" i="1"/>
  <c r="W764" i="1"/>
  <c r="X764" i="1"/>
  <c r="Y764" i="1"/>
  <c r="T764" i="1"/>
  <c r="U764" i="1"/>
  <c r="W763" i="1"/>
  <c r="X763" i="1"/>
  <c r="Y763" i="1"/>
  <c r="T763" i="1"/>
  <c r="U763" i="1"/>
  <c r="W762" i="1"/>
  <c r="X762" i="1"/>
  <c r="Y762" i="1"/>
  <c r="T762" i="1"/>
  <c r="U762" i="1"/>
  <c r="W761" i="1"/>
  <c r="X761" i="1"/>
  <c r="Y761" i="1"/>
  <c r="T761" i="1"/>
  <c r="U761" i="1"/>
  <c r="W760" i="1"/>
  <c r="X760" i="1"/>
  <c r="Y760" i="1"/>
  <c r="T760" i="1"/>
  <c r="U760" i="1"/>
  <c r="W759" i="1"/>
  <c r="X759" i="1"/>
  <c r="Y759" i="1"/>
  <c r="T759" i="1"/>
  <c r="U759" i="1"/>
  <c r="W758" i="1"/>
  <c r="X758" i="1"/>
  <c r="Y758" i="1"/>
  <c r="T758" i="1"/>
  <c r="U758" i="1"/>
  <c r="W757" i="1"/>
  <c r="X757" i="1"/>
  <c r="Y757" i="1"/>
  <c r="T757" i="1"/>
  <c r="U757" i="1"/>
  <c r="W756" i="1"/>
  <c r="X756" i="1"/>
  <c r="Y756" i="1"/>
  <c r="T756" i="1"/>
  <c r="U756" i="1"/>
  <c r="W755" i="1"/>
  <c r="X755" i="1"/>
  <c r="Y755" i="1"/>
  <c r="T755" i="1"/>
  <c r="U755" i="1"/>
  <c r="W754" i="1"/>
  <c r="X754" i="1"/>
  <c r="Y754" i="1"/>
  <c r="T754" i="1"/>
  <c r="U754" i="1"/>
  <c r="W753" i="1"/>
  <c r="X753" i="1"/>
  <c r="Y753" i="1"/>
  <c r="T753" i="1"/>
  <c r="U753" i="1"/>
  <c r="W752" i="1"/>
  <c r="X752" i="1"/>
  <c r="Y752" i="1"/>
  <c r="T752" i="1"/>
  <c r="U752" i="1"/>
  <c r="W751" i="1"/>
  <c r="X751" i="1"/>
  <c r="Y751" i="1"/>
  <c r="T751" i="1"/>
  <c r="U751" i="1"/>
  <c r="W750" i="1"/>
  <c r="X750" i="1"/>
  <c r="Y750" i="1"/>
  <c r="T750" i="1"/>
  <c r="U750" i="1"/>
  <c r="W749" i="1"/>
  <c r="X749" i="1"/>
  <c r="Y749" i="1"/>
  <c r="T749" i="1"/>
  <c r="U749" i="1"/>
  <c r="W748" i="1"/>
  <c r="X748" i="1"/>
  <c r="Y748" i="1"/>
  <c r="T748" i="1"/>
  <c r="U748" i="1"/>
  <c r="W747" i="1"/>
  <c r="X747" i="1"/>
  <c r="Y747" i="1"/>
  <c r="T747" i="1"/>
  <c r="U747" i="1"/>
  <c r="W746" i="1"/>
  <c r="X746" i="1"/>
  <c r="Y746" i="1"/>
  <c r="T746" i="1"/>
  <c r="U746" i="1"/>
  <c r="W745" i="1"/>
  <c r="X745" i="1"/>
  <c r="Y745" i="1"/>
  <c r="T745" i="1"/>
  <c r="U745" i="1"/>
  <c r="W744" i="1"/>
  <c r="X744" i="1"/>
  <c r="Y744" i="1"/>
  <c r="T744" i="1"/>
  <c r="U744" i="1"/>
  <c r="W743" i="1"/>
  <c r="X743" i="1"/>
  <c r="Y743" i="1"/>
  <c r="T743" i="1"/>
  <c r="U743" i="1"/>
  <c r="W742" i="1"/>
  <c r="X742" i="1"/>
  <c r="Y742" i="1"/>
  <c r="T742" i="1"/>
  <c r="U742" i="1"/>
  <c r="W741" i="1"/>
  <c r="X741" i="1"/>
  <c r="Y741" i="1"/>
  <c r="T741" i="1"/>
  <c r="U741" i="1"/>
  <c r="W740" i="1"/>
  <c r="X740" i="1"/>
  <c r="Y740" i="1"/>
  <c r="T740" i="1"/>
  <c r="U740" i="1"/>
  <c r="W739" i="1"/>
  <c r="X739" i="1"/>
  <c r="Y739" i="1"/>
  <c r="T739" i="1"/>
  <c r="U739" i="1"/>
  <c r="W738" i="1"/>
  <c r="X738" i="1"/>
  <c r="Y738" i="1"/>
  <c r="T738" i="1"/>
  <c r="U738" i="1"/>
  <c r="W737" i="1"/>
  <c r="X737" i="1"/>
  <c r="Y737" i="1"/>
  <c r="T737" i="1"/>
  <c r="U737" i="1"/>
  <c r="W736" i="1"/>
  <c r="X736" i="1"/>
  <c r="Y736" i="1"/>
  <c r="T736" i="1"/>
  <c r="U736" i="1"/>
  <c r="W735" i="1"/>
  <c r="X735" i="1"/>
  <c r="Y735" i="1"/>
  <c r="T735" i="1"/>
  <c r="U735" i="1"/>
  <c r="W734" i="1"/>
  <c r="X734" i="1"/>
  <c r="Y734" i="1"/>
  <c r="T734" i="1"/>
  <c r="U734" i="1"/>
  <c r="W733" i="1"/>
  <c r="X733" i="1"/>
  <c r="Y733" i="1"/>
  <c r="T733" i="1"/>
  <c r="U733" i="1"/>
  <c r="W732" i="1"/>
  <c r="X732" i="1"/>
  <c r="Y732" i="1"/>
  <c r="T732" i="1"/>
  <c r="U732" i="1"/>
  <c r="W731" i="1"/>
  <c r="X731" i="1"/>
  <c r="Y731" i="1"/>
  <c r="T731" i="1"/>
  <c r="U731" i="1"/>
  <c r="W730" i="1"/>
  <c r="X730" i="1"/>
  <c r="Y730" i="1"/>
  <c r="T730" i="1"/>
  <c r="U730" i="1"/>
  <c r="W729" i="1"/>
  <c r="X729" i="1"/>
  <c r="Y729" i="1"/>
  <c r="T729" i="1"/>
  <c r="U729" i="1"/>
  <c r="W728" i="1"/>
  <c r="X728" i="1"/>
  <c r="Y728" i="1"/>
  <c r="T728" i="1"/>
  <c r="U728" i="1"/>
  <c r="W727" i="1"/>
  <c r="X727" i="1"/>
  <c r="Y727" i="1"/>
  <c r="T727" i="1"/>
  <c r="U727" i="1"/>
  <c r="W726" i="1"/>
  <c r="X726" i="1"/>
  <c r="Y726" i="1"/>
  <c r="T726" i="1"/>
  <c r="U726" i="1"/>
  <c r="W725" i="1"/>
  <c r="X725" i="1"/>
  <c r="Y725" i="1"/>
  <c r="T725" i="1"/>
  <c r="U725" i="1"/>
  <c r="W724" i="1"/>
  <c r="X724" i="1"/>
  <c r="Y724" i="1"/>
  <c r="T724" i="1"/>
  <c r="U724" i="1"/>
  <c r="W723" i="1"/>
  <c r="X723" i="1"/>
  <c r="Y723" i="1"/>
  <c r="T723" i="1"/>
  <c r="U723" i="1"/>
  <c r="W722" i="1"/>
  <c r="X722" i="1"/>
  <c r="Y722" i="1"/>
  <c r="T722" i="1"/>
  <c r="U722" i="1"/>
  <c r="W721" i="1"/>
  <c r="X721" i="1"/>
  <c r="Y721" i="1"/>
  <c r="T721" i="1"/>
  <c r="U721" i="1"/>
  <c r="W720" i="1"/>
  <c r="X720" i="1"/>
  <c r="Y720" i="1"/>
  <c r="T720" i="1"/>
  <c r="U720" i="1"/>
  <c r="W719" i="1"/>
  <c r="X719" i="1"/>
  <c r="Y719" i="1"/>
  <c r="T719" i="1"/>
  <c r="U719" i="1"/>
  <c r="W718" i="1"/>
  <c r="X718" i="1"/>
  <c r="Y718" i="1"/>
  <c r="T718" i="1"/>
  <c r="U718" i="1"/>
  <c r="W717" i="1"/>
  <c r="X717" i="1"/>
  <c r="Y717" i="1"/>
  <c r="T717" i="1"/>
  <c r="U717" i="1"/>
  <c r="W716" i="1"/>
  <c r="X716" i="1"/>
  <c r="Y716" i="1"/>
  <c r="T716" i="1"/>
  <c r="U716" i="1"/>
  <c r="W715" i="1"/>
  <c r="X715" i="1"/>
  <c r="Y715" i="1"/>
  <c r="T715" i="1"/>
  <c r="U715" i="1"/>
  <c r="W714" i="1"/>
  <c r="X714" i="1"/>
  <c r="Y714" i="1"/>
  <c r="T714" i="1"/>
  <c r="U714" i="1"/>
  <c r="W713" i="1"/>
  <c r="X713" i="1"/>
  <c r="Y713" i="1"/>
  <c r="T713" i="1"/>
  <c r="U713" i="1"/>
  <c r="W712" i="1"/>
  <c r="X712" i="1"/>
  <c r="Y712" i="1"/>
  <c r="T712" i="1"/>
  <c r="U712" i="1"/>
  <c r="W711" i="1"/>
  <c r="X711" i="1"/>
  <c r="Y711" i="1"/>
  <c r="T711" i="1"/>
  <c r="U711" i="1"/>
  <c r="W710" i="1"/>
  <c r="X710" i="1"/>
  <c r="Y710" i="1"/>
  <c r="T710" i="1"/>
  <c r="U710" i="1"/>
  <c r="W709" i="1"/>
  <c r="X709" i="1"/>
  <c r="Y709" i="1"/>
  <c r="T709" i="1"/>
  <c r="U709" i="1"/>
  <c r="W708" i="1"/>
  <c r="X708" i="1"/>
  <c r="Y708" i="1"/>
  <c r="T708" i="1"/>
  <c r="U708" i="1"/>
  <c r="W707" i="1"/>
  <c r="X707" i="1"/>
  <c r="Y707" i="1"/>
  <c r="T707" i="1"/>
  <c r="U707" i="1"/>
  <c r="W706" i="1"/>
  <c r="X706" i="1"/>
  <c r="Y706" i="1"/>
  <c r="T706" i="1"/>
  <c r="U706" i="1"/>
  <c r="W705" i="1"/>
  <c r="X705" i="1"/>
  <c r="Y705" i="1"/>
  <c r="T705" i="1"/>
  <c r="U705" i="1"/>
  <c r="W704" i="1"/>
  <c r="X704" i="1"/>
  <c r="Y704" i="1"/>
  <c r="T704" i="1"/>
  <c r="U704" i="1"/>
  <c r="W703" i="1"/>
  <c r="X703" i="1"/>
  <c r="Y703" i="1"/>
  <c r="T703" i="1"/>
  <c r="U703" i="1"/>
  <c r="W702" i="1"/>
  <c r="X702" i="1"/>
  <c r="Y702" i="1"/>
  <c r="T702" i="1"/>
  <c r="U702" i="1"/>
  <c r="W701" i="1"/>
  <c r="X701" i="1"/>
  <c r="Y701" i="1"/>
  <c r="T701" i="1"/>
  <c r="U701" i="1"/>
  <c r="W700" i="1"/>
  <c r="X700" i="1"/>
  <c r="Y700" i="1"/>
  <c r="T700" i="1"/>
  <c r="U700" i="1"/>
  <c r="W699" i="1"/>
  <c r="X699" i="1"/>
  <c r="Y699" i="1"/>
  <c r="T699" i="1"/>
  <c r="U699" i="1"/>
  <c r="W698" i="1"/>
  <c r="X698" i="1"/>
  <c r="Y698" i="1"/>
  <c r="T698" i="1"/>
  <c r="U698" i="1"/>
  <c r="W697" i="1"/>
  <c r="X697" i="1"/>
  <c r="Y697" i="1"/>
  <c r="T697" i="1"/>
  <c r="U697" i="1"/>
  <c r="W696" i="1"/>
  <c r="X696" i="1"/>
  <c r="Y696" i="1"/>
  <c r="T696" i="1"/>
  <c r="U696" i="1"/>
  <c r="W695" i="1"/>
  <c r="X695" i="1"/>
  <c r="Y695" i="1"/>
  <c r="T695" i="1"/>
  <c r="U695" i="1"/>
  <c r="W694" i="1"/>
  <c r="X694" i="1"/>
  <c r="Y694" i="1"/>
  <c r="T694" i="1"/>
  <c r="U694" i="1"/>
  <c r="W693" i="1"/>
  <c r="X693" i="1"/>
  <c r="Y693" i="1"/>
  <c r="T693" i="1"/>
  <c r="U693" i="1"/>
  <c r="W692" i="1"/>
  <c r="X692" i="1"/>
  <c r="Y692" i="1"/>
  <c r="T692" i="1"/>
  <c r="U692" i="1"/>
  <c r="W691" i="1"/>
  <c r="X691" i="1"/>
  <c r="Y691" i="1"/>
  <c r="T691" i="1"/>
  <c r="U691" i="1"/>
  <c r="W690" i="1"/>
  <c r="X690" i="1"/>
  <c r="Y690" i="1"/>
  <c r="T690" i="1"/>
  <c r="U690" i="1"/>
  <c r="W689" i="1"/>
  <c r="X689" i="1"/>
  <c r="Y689" i="1"/>
  <c r="T689" i="1"/>
  <c r="U689" i="1"/>
  <c r="W688" i="1"/>
  <c r="X688" i="1"/>
  <c r="Y688" i="1"/>
  <c r="T688" i="1"/>
  <c r="U688" i="1"/>
  <c r="W687" i="1"/>
  <c r="X687" i="1"/>
  <c r="Y687" i="1"/>
  <c r="T687" i="1"/>
  <c r="U687" i="1"/>
  <c r="W686" i="1"/>
  <c r="X686" i="1"/>
  <c r="Y686" i="1"/>
  <c r="T686" i="1"/>
  <c r="U686" i="1"/>
  <c r="W685" i="1"/>
  <c r="X685" i="1"/>
  <c r="Y685" i="1"/>
  <c r="T685" i="1"/>
  <c r="U685" i="1"/>
  <c r="W684" i="1"/>
  <c r="X684" i="1"/>
  <c r="Y684" i="1"/>
  <c r="T684" i="1"/>
  <c r="U684" i="1"/>
  <c r="W683" i="1"/>
  <c r="X683" i="1"/>
  <c r="Y683" i="1"/>
  <c r="T683" i="1"/>
  <c r="U683" i="1"/>
  <c r="W682" i="1"/>
  <c r="X682" i="1"/>
  <c r="Y682" i="1"/>
  <c r="T682" i="1"/>
  <c r="U682" i="1"/>
  <c r="W681" i="1"/>
  <c r="X681" i="1"/>
  <c r="Y681" i="1"/>
  <c r="T681" i="1"/>
  <c r="U681" i="1"/>
  <c r="W680" i="1"/>
  <c r="X680" i="1"/>
  <c r="Y680" i="1"/>
  <c r="T680" i="1"/>
  <c r="U680" i="1"/>
  <c r="W679" i="1"/>
  <c r="X679" i="1"/>
  <c r="Y679" i="1"/>
  <c r="T679" i="1"/>
  <c r="U679" i="1"/>
  <c r="W678" i="1"/>
  <c r="X678" i="1"/>
  <c r="Y678" i="1"/>
  <c r="T678" i="1"/>
  <c r="U678" i="1"/>
  <c r="W677" i="1"/>
  <c r="X677" i="1"/>
  <c r="Y677" i="1"/>
  <c r="T677" i="1"/>
  <c r="U677" i="1"/>
  <c r="W676" i="1"/>
  <c r="X676" i="1"/>
  <c r="Y676" i="1"/>
  <c r="T676" i="1"/>
  <c r="U676" i="1"/>
  <c r="W675" i="1"/>
  <c r="X675" i="1"/>
  <c r="Y675" i="1"/>
  <c r="T675" i="1"/>
  <c r="U675" i="1"/>
  <c r="W674" i="1"/>
  <c r="X674" i="1"/>
  <c r="Y674" i="1"/>
  <c r="T674" i="1"/>
  <c r="U674" i="1"/>
  <c r="W673" i="1"/>
  <c r="X673" i="1"/>
  <c r="Y673" i="1"/>
  <c r="T673" i="1"/>
  <c r="U673" i="1"/>
  <c r="W672" i="1"/>
  <c r="X672" i="1"/>
  <c r="Y672" i="1"/>
  <c r="T672" i="1"/>
  <c r="U672" i="1"/>
  <c r="W671" i="1"/>
  <c r="X671" i="1"/>
  <c r="Y671" i="1"/>
  <c r="T671" i="1"/>
  <c r="U671" i="1"/>
  <c r="W670" i="1"/>
  <c r="X670" i="1"/>
  <c r="Y670" i="1"/>
  <c r="T670" i="1"/>
  <c r="U670" i="1"/>
  <c r="W669" i="1"/>
  <c r="X669" i="1"/>
  <c r="Y669" i="1"/>
  <c r="T669" i="1"/>
  <c r="U669" i="1"/>
  <c r="W668" i="1"/>
  <c r="X668" i="1"/>
  <c r="Y668" i="1"/>
  <c r="T668" i="1"/>
  <c r="U668" i="1"/>
  <c r="W667" i="1"/>
  <c r="X667" i="1"/>
  <c r="Y667" i="1"/>
  <c r="T667" i="1"/>
  <c r="U667" i="1"/>
  <c r="W666" i="1"/>
  <c r="X666" i="1"/>
  <c r="Y666" i="1"/>
  <c r="T666" i="1"/>
  <c r="U666" i="1"/>
  <c r="W665" i="1"/>
  <c r="X665" i="1"/>
  <c r="Y665" i="1"/>
  <c r="T665" i="1"/>
  <c r="U665" i="1"/>
  <c r="W664" i="1"/>
  <c r="X664" i="1"/>
  <c r="Y664" i="1"/>
  <c r="T664" i="1"/>
  <c r="U664" i="1"/>
  <c r="W663" i="1"/>
  <c r="X663" i="1"/>
  <c r="Y663" i="1"/>
  <c r="T663" i="1"/>
  <c r="U663" i="1"/>
  <c r="W662" i="1"/>
  <c r="X662" i="1"/>
  <c r="Y662" i="1"/>
  <c r="T662" i="1"/>
  <c r="U662" i="1"/>
  <c r="W661" i="1"/>
  <c r="X661" i="1"/>
  <c r="Y661" i="1"/>
  <c r="T661" i="1"/>
  <c r="U661" i="1"/>
  <c r="W660" i="1"/>
  <c r="X660" i="1"/>
  <c r="Y660" i="1"/>
  <c r="T660" i="1"/>
  <c r="U660" i="1"/>
  <c r="W659" i="1"/>
  <c r="X659" i="1"/>
  <c r="Y659" i="1"/>
  <c r="T659" i="1"/>
  <c r="U659" i="1"/>
  <c r="W658" i="1"/>
  <c r="X658" i="1"/>
  <c r="Y658" i="1"/>
  <c r="T658" i="1"/>
  <c r="U658" i="1"/>
  <c r="W657" i="1"/>
  <c r="X657" i="1"/>
  <c r="Y657" i="1"/>
  <c r="T657" i="1"/>
  <c r="U657" i="1"/>
  <c r="W656" i="1"/>
  <c r="X656" i="1"/>
  <c r="Y656" i="1"/>
  <c r="T656" i="1"/>
  <c r="U656" i="1"/>
  <c r="W655" i="1"/>
  <c r="X655" i="1"/>
  <c r="Y655" i="1"/>
  <c r="T655" i="1"/>
  <c r="U655" i="1"/>
  <c r="W654" i="1"/>
  <c r="X654" i="1"/>
  <c r="Y654" i="1"/>
  <c r="T654" i="1"/>
  <c r="U654" i="1"/>
  <c r="W653" i="1"/>
  <c r="X653" i="1"/>
  <c r="Y653" i="1"/>
  <c r="T653" i="1"/>
  <c r="U653" i="1"/>
  <c r="W652" i="1"/>
  <c r="X652" i="1"/>
  <c r="Y652" i="1"/>
  <c r="T652" i="1"/>
  <c r="U652" i="1"/>
  <c r="W651" i="1"/>
  <c r="X651" i="1"/>
  <c r="Y651" i="1"/>
  <c r="T651" i="1"/>
  <c r="U651" i="1"/>
  <c r="W650" i="1"/>
  <c r="X650" i="1"/>
  <c r="Y650" i="1"/>
  <c r="T650" i="1"/>
  <c r="U650" i="1"/>
  <c r="W649" i="1"/>
  <c r="X649" i="1"/>
  <c r="Y649" i="1"/>
  <c r="T649" i="1"/>
  <c r="U649" i="1"/>
  <c r="W648" i="1"/>
  <c r="X648" i="1"/>
  <c r="Y648" i="1"/>
  <c r="T648" i="1"/>
  <c r="U648" i="1"/>
  <c r="W647" i="1"/>
  <c r="X647" i="1"/>
  <c r="Y647" i="1"/>
  <c r="T647" i="1"/>
  <c r="U647" i="1"/>
  <c r="W646" i="1"/>
  <c r="X646" i="1"/>
  <c r="Y646" i="1"/>
  <c r="T646" i="1"/>
  <c r="U646" i="1"/>
  <c r="W645" i="1"/>
  <c r="X645" i="1"/>
  <c r="Y645" i="1"/>
  <c r="T645" i="1"/>
  <c r="U645" i="1"/>
  <c r="W644" i="1"/>
  <c r="X644" i="1"/>
  <c r="Y644" i="1"/>
  <c r="T644" i="1"/>
  <c r="U644" i="1"/>
  <c r="W643" i="1"/>
  <c r="X643" i="1"/>
  <c r="Y643" i="1"/>
  <c r="T643" i="1"/>
  <c r="U643" i="1"/>
  <c r="W642" i="1"/>
  <c r="X642" i="1"/>
  <c r="Y642" i="1"/>
  <c r="T642" i="1"/>
  <c r="U642" i="1"/>
  <c r="W641" i="1"/>
  <c r="X641" i="1"/>
  <c r="Y641" i="1"/>
  <c r="T641" i="1"/>
  <c r="U641" i="1"/>
  <c r="W640" i="1"/>
  <c r="X640" i="1"/>
  <c r="Y640" i="1"/>
  <c r="T640" i="1"/>
  <c r="U640" i="1"/>
  <c r="W639" i="1"/>
  <c r="X639" i="1"/>
  <c r="Y639" i="1"/>
  <c r="T639" i="1"/>
  <c r="U639" i="1"/>
  <c r="W638" i="1"/>
  <c r="X638" i="1"/>
  <c r="Y638" i="1"/>
  <c r="T638" i="1"/>
  <c r="U638" i="1"/>
  <c r="W637" i="1"/>
  <c r="X637" i="1"/>
  <c r="Y637" i="1"/>
  <c r="T637" i="1"/>
  <c r="U637" i="1"/>
  <c r="W636" i="1"/>
  <c r="X636" i="1"/>
  <c r="Y636" i="1"/>
  <c r="T636" i="1"/>
  <c r="U636" i="1"/>
  <c r="W635" i="1"/>
  <c r="X635" i="1"/>
  <c r="Y635" i="1"/>
  <c r="T635" i="1"/>
  <c r="U635" i="1"/>
  <c r="W634" i="1"/>
  <c r="X634" i="1"/>
  <c r="Y634" i="1"/>
  <c r="T634" i="1"/>
  <c r="U634" i="1"/>
  <c r="W633" i="1"/>
  <c r="X633" i="1"/>
  <c r="Y633" i="1"/>
  <c r="T633" i="1"/>
  <c r="U633" i="1"/>
  <c r="W632" i="1"/>
  <c r="X632" i="1"/>
  <c r="Y632" i="1"/>
  <c r="T632" i="1"/>
  <c r="U632" i="1"/>
  <c r="W631" i="1"/>
  <c r="X631" i="1"/>
  <c r="Y631" i="1"/>
  <c r="T631" i="1"/>
  <c r="U631" i="1"/>
  <c r="W630" i="1"/>
  <c r="X630" i="1"/>
  <c r="Y630" i="1"/>
  <c r="T630" i="1"/>
  <c r="U630" i="1"/>
  <c r="W629" i="1"/>
  <c r="X629" i="1"/>
  <c r="Y629" i="1"/>
  <c r="T629" i="1"/>
  <c r="U629" i="1"/>
  <c r="W628" i="1"/>
  <c r="X628" i="1"/>
  <c r="Y628" i="1"/>
  <c r="T628" i="1"/>
  <c r="U628" i="1"/>
  <c r="W627" i="1"/>
  <c r="X627" i="1"/>
  <c r="Y627" i="1"/>
  <c r="T627" i="1"/>
  <c r="U627" i="1"/>
  <c r="W626" i="1"/>
  <c r="X626" i="1"/>
  <c r="Y626" i="1"/>
  <c r="T626" i="1"/>
  <c r="U626" i="1"/>
  <c r="W625" i="1"/>
  <c r="X625" i="1"/>
  <c r="Y625" i="1"/>
  <c r="T625" i="1"/>
  <c r="U625" i="1"/>
  <c r="W624" i="1"/>
  <c r="X624" i="1"/>
  <c r="Y624" i="1"/>
  <c r="T624" i="1"/>
  <c r="U624" i="1"/>
  <c r="W623" i="1"/>
  <c r="X623" i="1"/>
  <c r="Y623" i="1"/>
  <c r="T623" i="1"/>
  <c r="U623" i="1"/>
  <c r="W622" i="1"/>
  <c r="X622" i="1"/>
  <c r="Y622" i="1"/>
  <c r="T622" i="1"/>
  <c r="U622" i="1"/>
  <c r="W621" i="1"/>
  <c r="X621" i="1"/>
  <c r="Y621" i="1"/>
  <c r="T621" i="1"/>
  <c r="U621" i="1"/>
  <c r="W620" i="1"/>
  <c r="X620" i="1"/>
  <c r="Y620" i="1"/>
  <c r="T620" i="1"/>
  <c r="U620" i="1"/>
  <c r="W619" i="1"/>
  <c r="X619" i="1"/>
  <c r="Y619" i="1"/>
  <c r="T619" i="1"/>
  <c r="U619" i="1"/>
  <c r="W618" i="1"/>
  <c r="X618" i="1"/>
  <c r="Y618" i="1"/>
  <c r="T618" i="1"/>
  <c r="U618" i="1"/>
  <c r="W617" i="1"/>
  <c r="X617" i="1"/>
  <c r="Y617" i="1"/>
  <c r="T617" i="1"/>
  <c r="U617" i="1"/>
  <c r="W616" i="1"/>
  <c r="X616" i="1"/>
  <c r="Y616" i="1"/>
  <c r="T616" i="1"/>
  <c r="U616" i="1"/>
  <c r="W615" i="1"/>
  <c r="X615" i="1"/>
  <c r="Y615" i="1"/>
  <c r="T615" i="1"/>
  <c r="U615" i="1"/>
  <c r="W614" i="1"/>
  <c r="X614" i="1"/>
  <c r="Y614" i="1"/>
  <c r="T614" i="1"/>
  <c r="U614" i="1"/>
  <c r="W613" i="1"/>
  <c r="X613" i="1"/>
  <c r="Y613" i="1"/>
  <c r="T613" i="1"/>
  <c r="U613" i="1"/>
  <c r="W612" i="1"/>
  <c r="X612" i="1"/>
  <c r="Y612" i="1"/>
  <c r="T612" i="1"/>
  <c r="U612" i="1"/>
  <c r="W611" i="1"/>
  <c r="X611" i="1"/>
  <c r="Y611" i="1"/>
  <c r="T611" i="1"/>
  <c r="U611" i="1"/>
  <c r="W610" i="1"/>
  <c r="X610" i="1"/>
  <c r="Y610" i="1"/>
  <c r="T610" i="1"/>
  <c r="U610" i="1"/>
  <c r="W609" i="1"/>
  <c r="X609" i="1"/>
  <c r="Y609" i="1"/>
  <c r="T609" i="1"/>
  <c r="U609" i="1"/>
  <c r="W608" i="1"/>
  <c r="X608" i="1"/>
  <c r="Y608" i="1"/>
  <c r="T608" i="1"/>
  <c r="U608" i="1"/>
  <c r="W607" i="1"/>
  <c r="X607" i="1"/>
  <c r="Y607" i="1"/>
  <c r="T607" i="1"/>
  <c r="U607" i="1"/>
  <c r="W606" i="1"/>
  <c r="X606" i="1"/>
  <c r="Y606" i="1"/>
  <c r="T606" i="1"/>
  <c r="U606" i="1"/>
  <c r="W605" i="1"/>
  <c r="X605" i="1"/>
  <c r="Y605" i="1"/>
  <c r="T605" i="1"/>
  <c r="U605" i="1"/>
  <c r="W604" i="1"/>
  <c r="X604" i="1"/>
  <c r="Y604" i="1"/>
  <c r="T604" i="1"/>
  <c r="U604" i="1"/>
  <c r="W603" i="1"/>
  <c r="X603" i="1"/>
  <c r="Y603" i="1"/>
  <c r="T603" i="1"/>
  <c r="U603" i="1"/>
  <c r="W602" i="1"/>
  <c r="X602" i="1"/>
  <c r="Y602" i="1"/>
  <c r="T602" i="1"/>
  <c r="U602" i="1"/>
  <c r="W601" i="1"/>
  <c r="X601" i="1"/>
  <c r="Y601" i="1"/>
  <c r="T601" i="1"/>
  <c r="U601" i="1"/>
  <c r="W600" i="1"/>
  <c r="X600" i="1"/>
  <c r="Y600" i="1"/>
  <c r="T600" i="1"/>
  <c r="U600" i="1"/>
  <c r="W599" i="1"/>
  <c r="X599" i="1"/>
  <c r="Y599" i="1"/>
  <c r="T599" i="1"/>
  <c r="U599" i="1"/>
  <c r="W598" i="1"/>
  <c r="X598" i="1"/>
  <c r="Y598" i="1"/>
  <c r="T598" i="1"/>
  <c r="U598" i="1"/>
  <c r="W597" i="1"/>
  <c r="X597" i="1"/>
  <c r="Y597" i="1"/>
  <c r="T597" i="1"/>
  <c r="U597" i="1"/>
  <c r="W596" i="1"/>
  <c r="X596" i="1"/>
  <c r="Y596" i="1"/>
  <c r="T596" i="1"/>
  <c r="U596" i="1"/>
  <c r="W595" i="1"/>
  <c r="X595" i="1"/>
  <c r="Y595" i="1"/>
  <c r="T595" i="1"/>
  <c r="U595" i="1"/>
  <c r="W594" i="1"/>
  <c r="X594" i="1"/>
  <c r="Y594" i="1"/>
  <c r="T594" i="1"/>
  <c r="U594" i="1"/>
  <c r="W593" i="1"/>
  <c r="X593" i="1"/>
  <c r="Y593" i="1"/>
  <c r="T593" i="1"/>
  <c r="U593" i="1"/>
  <c r="W592" i="1"/>
  <c r="X592" i="1"/>
  <c r="Y592" i="1"/>
  <c r="T592" i="1"/>
  <c r="U592" i="1"/>
  <c r="W591" i="1"/>
  <c r="X591" i="1"/>
  <c r="Y591" i="1"/>
  <c r="T591" i="1"/>
  <c r="U591" i="1"/>
  <c r="W590" i="1"/>
  <c r="X590" i="1"/>
  <c r="Y590" i="1"/>
  <c r="T590" i="1"/>
  <c r="U590" i="1"/>
  <c r="W589" i="1"/>
  <c r="X589" i="1"/>
  <c r="Y589" i="1"/>
  <c r="T589" i="1"/>
  <c r="U589" i="1"/>
  <c r="W588" i="1"/>
  <c r="X588" i="1"/>
  <c r="Y588" i="1"/>
  <c r="T588" i="1"/>
  <c r="U588" i="1"/>
  <c r="W587" i="1"/>
  <c r="X587" i="1"/>
  <c r="Y587" i="1"/>
  <c r="T587" i="1"/>
  <c r="U587" i="1"/>
  <c r="W586" i="1"/>
  <c r="X586" i="1"/>
  <c r="Y586" i="1"/>
  <c r="T586" i="1"/>
  <c r="U586" i="1"/>
  <c r="W585" i="1"/>
  <c r="X585" i="1"/>
  <c r="Y585" i="1"/>
  <c r="T585" i="1"/>
  <c r="U585" i="1"/>
  <c r="W584" i="1"/>
  <c r="X584" i="1"/>
  <c r="Y584" i="1"/>
  <c r="T584" i="1"/>
  <c r="U584" i="1"/>
  <c r="W583" i="1"/>
  <c r="X583" i="1"/>
  <c r="Y583" i="1"/>
  <c r="T583" i="1"/>
  <c r="U583" i="1"/>
  <c r="W582" i="1"/>
  <c r="X582" i="1"/>
  <c r="Y582" i="1"/>
  <c r="T582" i="1"/>
  <c r="U582" i="1"/>
  <c r="W581" i="1"/>
  <c r="X581" i="1"/>
  <c r="Y581" i="1"/>
  <c r="T581" i="1"/>
  <c r="U581" i="1"/>
  <c r="W580" i="1"/>
  <c r="X580" i="1"/>
  <c r="Y580" i="1"/>
  <c r="T580" i="1"/>
  <c r="U580" i="1"/>
  <c r="W579" i="1"/>
  <c r="X579" i="1"/>
  <c r="Y579" i="1"/>
  <c r="T579" i="1"/>
  <c r="U579" i="1"/>
  <c r="W578" i="1"/>
  <c r="X578" i="1"/>
  <c r="Y578" i="1"/>
  <c r="T578" i="1"/>
  <c r="U578" i="1"/>
  <c r="W577" i="1"/>
  <c r="X577" i="1"/>
  <c r="Y577" i="1"/>
  <c r="T577" i="1"/>
  <c r="U577" i="1"/>
  <c r="W576" i="1"/>
  <c r="X576" i="1"/>
  <c r="Y576" i="1"/>
  <c r="T576" i="1"/>
  <c r="U576" i="1"/>
  <c r="W575" i="1"/>
  <c r="X575" i="1"/>
  <c r="Y575" i="1"/>
  <c r="T575" i="1"/>
  <c r="U575" i="1"/>
  <c r="W574" i="1"/>
  <c r="X574" i="1"/>
  <c r="Y574" i="1"/>
  <c r="T574" i="1"/>
  <c r="U574" i="1"/>
  <c r="W573" i="1"/>
  <c r="X573" i="1"/>
  <c r="Y573" i="1"/>
  <c r="T573" i="1"/>
  <c r="U573" i="1"/>
  <c r="W572" i="1"/>
  <c r="X572" i="1"/>
  <c r="Y572" i="1"/>
  <c r="T572" i="1"/>
  <c r="U572" i="1"/>
  <c r="W571" i="1"/>
  <c r="X571" i="1"/>
  <c r="Y571" i="1"/>
  <c r="T571" i="1"/>
  <c r="U571" i="1"/>
  <c r="W570" i="1"/>
  <c r="X570" i="1"/>
  <c r="Y570" i="1"/>
  <c r="T570" i="1"/>
  <c r="U570" i="1"/>
  <c r="W569" i="1"/>
  <c r="X569" i="1"/>
  <c r="Y569" i="1"/>
  <c r="T569" i="1"/>
  <c r="U569" i="1"/>
  <c r="W568" i="1"/>
  <c r="X568" i="1"/>
  <c r="Y568" i="1"/>
  <c r="T568" i="1"/>
  <c r="U568" i="1"/>
  <c r="W567" i="1"/>
  <c r="X567" i="1"/>
  <c r="Y567" i="1"/>
  <c r="T567" i="1"/>
  <c r="U567" i="1"/>
  <c r="W566" i="1"/>
  <c r="X566" i="1"/>
  <c r="Y566" i="1"/>
  <c r="T566" i="1"/>
  <c r="U566" i="1"/>
  <c r="W565" i="1"/>
  <c r="X565" i="1"/>
  <c r="Y565" i="1"/>
  <c r="T565" i="1"/>
  <c r="U565" i="1"/>
  <c r="W564" i="1"/>
  <c r="X564" i="1"/>
  <c r="Y564" i="1"/>
  <c r="T564" i="1"/>
  <c r="U564" i="1"/>
  <c r="W563" i="1"/>
  <c r="X563" i="1"/>
  <c r="Y563" i="1"/>
  <c r="T563" i="1"/>
  <c r="U563" i="1"/>
  <c r="W562" i="1"/>
  <c r="X562" i="1"/>
  <c r="Y562" i="1"/>
  <c r="T562" i="1"/>
  <c r="U562" i="1"/>
  <c r="W561" i="1"/>
  <c r="X561" i="1"/>
  <c r="Y561" i="1"/>
  <c r="T561" i="1"/>
  <c r="U561" i="1"/>
  <c r="W560" i="1"/>
  <c r="X560" i="1"/>
  <c r="Y560" i="1"/>
  <c r="T560" i="1"/>
  <c r="U560" i="1"/>
  <c r="W559" i="1"/>
  <c r="X559" i="1"/>
  <c r="Y559" i="1"/>
  <c r="T559" i="1"/>
  <c r="U559" i="1"/>
  <c r="W558" i="1"/>
  <c r="X558" i="1"/>
  <c r="Y558" i="1"/>
  <c r="T558" i="1"/>
  <c r="U558" i="1"/>
  <c r="W557" i="1"/>
  <c r="X557" i="1"/>
  <c r="Y557" i="1"/>
  <c r="T557" i="1"/>
  <c r="U557" i="1"/>
  <c r="W556" i="1"/>
  <c r="X556" i="1"/>
  <c r="Y556" i="1"/>
  <c r="T556" i="1"/>
  <c r="U556" i="1"/>
  <c r="W555" i="1"/>
  <c r="X555" i="1"/>
  <c r="Y555" i="1"/>
  <c r="T555" i="1"/>
  <c r="U555" i="1"/>
  <c r="W554" i="1"/>
  <c r="X554" i="1"/>
  <c r="Y554" i="1"/>
  <c r="T554" i="1"/>
  <c r="U554" i="1"/>
  <c r="W553" i="1"/>
  <c r="X553" i="1"/>
  <c r="Y553" i="1"/>
  <c r="T553" i="1"/>
  <c r="U553" i="1"/>
  <c r="W552" i="1"/>
  <c r="X552" i="1"/>
  <c r="Y552" i="1"/>
  <c r="T552" i="1"/>
  <c r="U552" i="1"/>
  <c r="W551" i="1"/>
  <c r="X551" i="1"/>
  <c r="Y551" i="1"/>
  <c r="T551" i="1"/>
  <c r="U551" i="1"/>
  <c r="W550" i="1"/>
  <c r="X550" i="1"/>
  <c r="Y550" i="1"/>
  <c r="T550" i="1"/>
  <c r="U550" i="1"/>
  <c r="W549" i="1"/>
  <c r="X549" i="1"/>
  <c r="Y549" i="1"/>
  <c r="T549" i="1"/>
  <c r="U549" i="1"/>
  <c r="W548" i="1"/>
  <c r="X548" i="1"/>
  <c r="Y548" i="1"/>
  <c r="T548" i="1"/>
  <c r="U548" i="1"/>
  <c r="W547" i="1"/>
  <c r="X547" i="1"/>
  <c r="Y547" i="1"/>
  <c r="T547" i="1"/>
  <c r="U547" i="1"/>
  <c r="W546" i="1"/>
  <c r="X546" i="1"/>
  <c r="Y546" i="1"/>
  <c r="T546" i="1"/>
  <c r="U546" i="1"/>
  <c r="W545" i="1"/>
  <c r="X545" i="1"/>
  <c r="Y545" i="1"/>
  <c r="T545" i="1"/>
  <c r="U545" i="1"/>
  <c r="W544" i="1"/>
  <c r="X544" i="1"/>
  <c r="Y544" i="1"/>
  <c r="T544" i="1"/>
  <c r="U544" i="1"/>
  <c r="W543" i="1"/>
  <c r="X543" i="1"/>
  <c r="Y543" i="1"/>
  <c r="T543" i="1"/>
  <c r="U543" i="1"/>
  <c r="W542" i="1"/>
  <c r="X542" i="1"/>
  <c r="Y542" i="1"/>
  <c r="T542" i="1"/>
  <c r="U542" i="1"/>
  <c r="W541" i="1"/>
  <c r="X541" i="1"/>
  <c r="Y541" i="1"/>
  <c r="T541" i="1"/>
  <c r="U541" i="1"/>
  <c r="W540" i="1"/>
  <c r="X540" i="1"/>
  <c r="Y540" i="1"/>
  <c r="T540" i="1"/>
  <c r="U540" i="1"/>
  <c r="W539" i="1"/>
  <c r="X539" i="1"/>
  <c r="Y539" i="1"/>
  <c r="T539" i="1"/>
  <c r="U539" i="1"/>
  <c r="W538" i="1"/>
  <c r="X538" i="1"/>
  <c r="Y538" i="1"/>
  <c r="T538" i="1"/>
  <c r="U538" i="1"/>
  <c r="W537" i="1"/>
  <c r="X537" i="1"/>
  <c r="Y537" i="1"/>
  <c r="T537" i="1"/>
  <c r="U537" i="1"/>
  <c r="W536" i="1"/>
  <c r="X536" i="1"/>
  <c r="Y536" i="1"/>
  <c r="T536" i="1"/>
  <c r="U536" i="1"/>
  <c r="W535" i="1"/>
  <c r="X535" i="1"/>
  <c r="Y535" i="1"/>
  <c r="T535" i="1"/>
  <c r="U535" i="1"/>
  <c r="W534" i="1"/>
  <c r="X534" i="1"/>
  <c r="Y534" i="1"/>
  <c r="T534" i="1"/>
  <c r="U534" i="1"/>
  <c r="W533" i="1"/>
  <c r="X533" i="1"/>
  <c r="Y533" i="1"/>
  <c r="T533" i="1"/>
  <c r="U533" i="1"/>
  <c r="W532" i="1"/>
  <c r="X532" i="1"/>
  <c r="Y532" i="1"/>
  <c r="T532" i="1"/>
  <c r="U532" i="1"/>
  <c r="W531" i="1"/>
  <c r="X531" i="1"/>
  <c r="Y531" i="1"/>
  <c r="T531" i="1"/>
  <c r="U531" i="1"/>
  <c r="W530" i="1"/>
  <c r="X530" i="1"/>
  <c r="Y530" i="1"/>
  <c r="T530" i="1"/>
  <c r="U530" i="1"/>
  <c r="W529" i="1"/>
  <c r="X529" i="1"/>
  <c r="Y529" i="1"/>
  <c r="T529" i="1"/>
  <c r="U529" i="1"/>
  <c r="W528" i="1"/>
  <c r="X528" i="1"/>
  <c r="Y528" i="1"/>
  <c r="T528" i="1"/>
  <c r="U528" i="1"/>
  <c r="W527" i="1"/>
  <c r="X527" i="1"/>
  <c r="Y527" i="1"/>
  <c r="T527" i="1"/>
  <c r="U527" i="1"/>
  <c r="W526" i="1"/>
  <c r="X526" i="1"/>
  <c r="Y526" i="1"/>
  <c r="T526" i="1"/>
  <c r="U526" i="1"/>
  <c r="W525" i="1"/>
  <c r="X525" i="1"/>
  <c r="Y525" i="1"/>
  <c r="T525" i="1"/>
  <c r="U525" i="1"/>
  <c r="W524" i="1"/>
  <c r="X524" i="1"/>
  <c r="Y524" i="1"/>
  <c r="T524" i="1"/>
  <c r="U524" i="1"/>
  <c r="W523" i="1"/>
  <c r="X523" i="1"/>
  <c r="Y523" i="1"/>
  <c r="T523" i="1"/>
  <c r="U523" i="1"/>
  <c r="W522" i="1"/>
  <c r="X522" i="1"/>
  <c r="Y522" i="1"/>
  <c r="T522" i="1"/>
  <c r="U522" i="1"/>
  <c r="W521" i="1"/>
  <c r="X521" i="1"/>
  <c r="Y521" i="1"/>
  <c r="T521" i="1"/>
  <c r="U521" i="1"/>
  <c r="Y1020" i="1"/>
  <c r="X1020" i="1"/>
  <c r="T1019" i="1"/>
  <c r="U1019" i="1"/>
  <c r="Y1019" i="1"/>
  <c r="X1019" i="1"/>
  <c r="T1018" i="1"/>
  <c r="U1018" i="1"/>
  <c r="Y1018" i="1"/>
  <c r="X1018" i="1"/>
  <c r="T1017" i="1"/>
  <c r="U1017" i="1"/>
  <c r="Y1017" i="1"/>
  <c r="X1017" i="1"/>
  <c r="T1016" i="1"/>
  <c r="U1016" i="1"/>
  <c r="Y1016" i="1"/>
  <c r="X1016" i="1"/>
  <c r="T1015" i="1"/>
  <c r="U1015" i="1"/>
  <c r="Y1015" i="1"/>
  <c r="X1015" i="1"/>
  <c r="T1014" i="1"/>
  <c r="U1014" i="1"/>
  <c r="Y1014" i="1"/>
  <c r="X1014" i="1"/>
  <c r="T1013" i="1"/>
  <c r="U1013" i="1"/>
  <c r="Y1013" i="1"/>
  <c r="X1013" i="1"/>
  <c r="T1012" i="1"/>
  <c r="U1012" i="1"/>
  <c r="Y1012" i="1"/>
  <c r="X1012" i="1"/>
  <c r="T1011" i="1"/>
  <c r="U1011" i="1"/>
  <c r="Y1011" i="1"/>
  <c r="X1011" i="1"/>
  <c r="T1010" i="1"/>
  <c r="U1010" i="1"/>
  <c r="Y1010" i="1"/>
  <c r="X1010" i="1"/>
  <c r="T1009" i="1"/>
  <c r="U1009" i="1"/>
  <c r="Y1009" i="1"/>
  <c r="X1009" i="1"/>
  <c r="T1008" i="1"/>
  <c r="U1008" i="1"/>
  <c r="Y1008" i="1"/>
  <c r="X1008" i="1"/>
  <c r="T1007" i="1"/>
  <c r="U1007" i="1"/>
  <c r="Y1007" i="1"/>
  <c r="X1007" i="1"/>
  <c r="T1006" i="1"/>
  <c r="U1006" i="1"/>
  <c r="Y1006" i="1"/>
  <c r="X1006" i="1"/>
  <c r="T1005" i="1"/>
  <c r="U1005" i="1"/>
  <c r="Y1005" i="1"/>
  <c r="X1005" i="1"/>
  <c r="T1004" i="1"/>
  <c r="U1004" i="1"/>
  <c r="Y1004" i="1"/>
  <c r="X1004" i="1"/>
  <c r="T1003" i="1"/>
  <c r="U1003" i="1"/>
  <c r="Y1003" i="1"/>
  <c r="X1003" i="1"/>
  <c r="T1002" i="1"/>
  <c r="U1002" i="1"/>
  <c r="Y1002" i="1"/>
  <c r="X1002" i="1"/>
  <c r="T1001" i="1"/>
  <c r="U1001" i="1"/>
  <c r="Y1001" i="1"/>
  <c r="X1001" i="1"/>
  <c r="T1000" i="1"/>
  <c r="U1000" i="1"/>
  <c r="Y1000" i="1"/>
  <c r="X1000" i="1"/>
  <c r="T999" i="1"/>
  <c r="U999" i="1"/>
  <c r="Y999" i="1"/>
  <c r="X999" i="1"/>
  <c r="T998" i="1"/>
  <c r="U998" i="1"/>
  <c r="Y998" i="1"/>
  <c r="X998" i="1"/>
  <c r="T997" i="1"/>
  <c r="U997" i="1"/>
  <c r="Y997" i="1"/>
  <c r="X997" i="1"/>
  <c r="T996" i="1"/>
  <c r="U996" i="1"/>
  <c r="Y996" i="1"/>
  <c r="X996" i="1"/>
  <c r="T995" i="1"/>
  <c r="U995" i="1"/>
  <c r="Y995" i="1"/>
  <c r="X995" i="1"/>
  <c r="T994" i="1"/>
  <c r="U994" i="1"/>
  <c r="Y994" i="1"/>
  <c r="X994" i="1"/>
  <c r="T993" i="1"/>
  <c r="U993" i="1"/>
  <c r="Y993" i="1"/>
  <c r="X993" i="1"/>
  <c r="T992" i="1"/>
  <c r="U992" i="1"/>
  <c r="Y992" i="1"/>
  <c r="X992" i="1"/>
  <c r="T991" i="1"/>
  <c r="U991" i="1"/>
  <c r="Y991" i="1"/>
  <c r="X991" i="1"/>
  <c r="T990" i="1"/>
  <c r="U990" i="1"/>
  <c r="Y990" i="1"/>
  <c r="X990" i="1"/>
  <c r="T989" i="1"/>
  <c r="U989" i="1"/>
  <c r="Y989" i="1"/>
  <c r="X989" i="1"/>
  <c r="T988" i="1"/>
  <c r="U988" i="1"/>
  <c r="Y988" i="1"/>
  <c r="X988" i="1"/>
  <c r="T987" i="1"/>
  <c r="U987" i="1"/>
  <c r="Y987" i="1"/>
  <c r="X987" i="1"/>
  <c r="T986" i="1"/>
  <c r="U986" i="1"/>
  <c r="Y986" i="1"/>
  <c r="X986" i="1"/>
  <c r="T985" i="1"/>
  <c r="U985" i="1"/>
  <c r="Y985" i="1"/>
  <c r="X985" i="1"/>
  <c r="T984" i="1"/>
  <c r="U984" i="1"/>
  <c r="Y984" i="1"/>
  <c r="X984" i="1"/>
  <c r="T983" i="1"/>
  <c r="U983" i="1"/>
  <c r="Y983" i="1"/>
  <c r="X983" i="1"/>
  <c r="T982" i="1"/>
  <c r="U982" i="1"/>
  <c r="Y982" i="1"/>
  <c r="X982" i="1"/>
  <c r="T981" i="1"/>
  <c r="U981" i="1"/>
  <c r="Y981" i="1"/>
  <c r="X981" i="1"/>
  <c r="T980" i="1"/>
  <c r="U980" i="1"/>
  <c r="Y980" i="1"/>
  <c r="X980" i="1"/>
  <c r="T979" i="1"/>
  <c r="U979" i="1"/>
  <c r="Y979" i="1"/>
  <c r="X979" i="1"/>
  <c r="T978" i="1"/>
  <c r="U978" i="1"/>
  <c r="Y978" i="1"/>
  <c r="X978" i="1"/>
  <c r="T977" i="1"/>
  <c r="U977" i="1"/>
  <c r="Y977" i="1"/>
  <c r="X977" i="1"/>
  <c r="T976" i="1"/>
  <c r="U976" i="1"/>
  <c r="Y976" i="1"/>
  <c r="X976" i="1"/>
  <c r="T975" i="1"/>
  <c r="U975" i="1"/>
  <c r="Y975" i="1"/>
  <c r="X975" i="1"/>
  <c r="T974" i="1"/>
  <c r="U974" i="1"/>
  <c r="Y974" i="1"/>
  <c r="X974" i="1"/>
  <c r="T973" i="1"/>
  <c r="U973" i="1"/>
  <c r="Y973" i="1"/>
  <c r="X973" i="1"/>
  <c r="T972" i="1"/>
  <c r="U972" i="1"/>
  <c r="Y972" i="1"/>
  <c r="X972" i="1"/>
  <c r="T971" i="1"/>
  <c r="U971" i="1"/>
  <c r="Y971" i="1"/>
  <c r="X971" i="1"/>
  <c r="T970" i="1"/>
  <c r="U970" i="1"/>
  <c r="Y970" i="1"/>
  <c r="X970" i="1"/>
  <c r="T969" i="1"/>
  <c r="U969" i="1"/>
  <c r="Y969" i="1"/>
  <c r="X969" i="1"/>
  <c r="T968" i="1"/>
  <c r="U968" i="1"/>
  <c r="Y968" i="1"/>
  <c r="X968" i="1"/>
  <c r="T967" i="1"/>
  <c r="U967" i="1"/>
  <c r="Y967" i="1"/>
  <c r="X967" i="1"/>
  <c r="T966" i="1"/>
  <c r="U966" i="1"/>
  <c r="Y966" i="1"/>
  <c r="X966" i="1"/>
  <c r="T965" i="1"/>
  <c r="U965" i="1"/>
  <c r="Y965" i="1"/>
  <c r="X965" i="1"/>
  <c r="T964" i="1"/>
  <c r="U964" i="1"/>
  <c r="Y964" i="1"/>
  <c r="X964" i="1"/>
  <c r="T963" i="1"/>
  <c r="U963" i="1"/>
  <c r="Y963" i="1"/>
  <c r="X963" i="1"/>
  <c r="T962" i="1"/>
  <c r="U962" i="1"/>
  <c r="Y962" i="1"/>
  <c r="X962" i="1"/>
  <c r="T961" i="1"/>
  <c r="U961" i="1"/>
  <c r="Y961" i="1"/>
  <c r="X961" i="1"/>
  <c r="T960" i="1"/>
  <c r="U960" i="1"/>
  <c r="Y960" i="1"/>
  <c r="X960" i="1"/>
  <c r="T959" i="1"/>
  <c r="U959" i="1"/>
  <c r="Y959" i="1"/>
  <c r="X959" i="1"/>
  <c r="T958" i="1"/>
  <c r="U958" i="1"/>
  <c r="Y958" i="1"/>
  <c r="X958" i="1"/>
  <c r="T957" i="1"/>
  <c r="U957" i="1"/>
  <c r="Y957" i="1"/>
  <c r="X957" i="1"/>
  <c r="T956" i="1"/>
  <c r="U956" i="1"/>
  <c r="Y956" i="1"/>
  <c r="X956" i="1"/>
  <c r="T955" i="1"/>
  <c r="U955" i="1"/>
  <c r="Y955" i="1"/>
  <c r="X955" i="1"/>
  <c r="T954" i="1"/>
  <c r="U954" i="1"/>
  <c r="Y954" i="1"/>
  <c r="X954" i="1"/>
  <c r="T953" i="1"/>
  <c r="U953" i="1"/>
  <c r="Y953" i="1"/>
  <c r="X953" i="1"/>
  <c r="T952" i="1"/>
  <c r="U952" i="1"/>
  <c r="Y952" i="1"/>
  <c r="X952" i="1"/>
  <c r="T951" i="1"/>
  <c r="U951" i="1"/>
  <c r="Y951" i="1"/>
  <c r="X951" i="1"/>
  <c r="T950" i="1"/>
  <c r="U950" i="1"/>
  <c r="Y950" i="1"/>
  <c r="X950" i="1"/>
  <c r="T949" i="1"/>
  <c r="U949" i="1"/>
  <c r="Y949" i="1"/>
  <c r="X949" i="1"/>
  <c r="T948" i="1"/>
  <c r="U948" i="1"/>
  <c r="Y948" i="1"/>
  <c r="X948" i="1"/>
  <c r="T947" i="1"/>
  <c r="U947" i="1"/>
  <c r="Y947" i="1"/>
  <c r="X947" i="1"/>
  <c r="T946" i="1"/>
  <c r="U946" i="1"/>
  <c r="Y946" i="1"/>
  <c r="X946" i="1"/>
  <c r="T945" i="1"/>
  <c r="U945" i="1"/>
  <c r="Y945" i="1"/>
  <c r="X945" i="1"/>
  <c r="T944" i="1"/>
  <c r="U944" i="1"/>
  <c r="Y944" i="1"/>
  <c r="X944" i="1"/>
  <c r="T943" i="1"/>
  <c r="U943" i="1"/>
  <c r="Y943" i="1"/>
  <c r="X943" i="1"/>
  <c r="T942" i="1"/>
  <c r="U942" i="1"/>
  <c r="Y942" i="1"/>
  <c r="X942" i="1"/>
  <c r="T941" i="1"/>
  <c r="U941" i="1"/>
  <c r="Y941" i="1"/>
  <c r="X941" i="1"/>
  <c r="T940" i="1"/>
  <c r="U940" i="1"/>
  <c r="Y940" i="1"/>
  <c r="X940" i="1"/>
  <c r="T939" i="1"/>
  <c r="U939" i="1"/>
  <c r="Y939" i="1"/>
  <c r="X939" i="1"/>
  <c r="T938" i="1"/>
  <c r="U938" i="1"/>
  <c r="Y938" i="1"/>
  <c r="X938" i="1"/>
  <c r="T937" i="1"/>
  <c r="U937" i="1"/>
  <c r="Y937" i="1"/>
  <c r="X937" i="1"/>
  <c r="T936" i="1"/>
  <c r="U936" i="1"/>
  <c r="Y936" i="1"/>
  <c r="X936" i="1"/>
  <c r="T935" i="1"/>
  <c r="U935" i="1"/>
  <c r="Y935" i="1"/>
  <c r="X935" i="1"/>
  <c r="T934" i="1"/>
  <c r="U934" i="1"/>
  <c r="Y934" i="1"/>
  <c r="X934" i="1"/>
  <c r="T933" i="1"/>
  <c r="U933" i="1"/>
  <c r="Y933" i="1"/>
  <c r="X933" i="1"/>
  <c r="T932" i="1"/>
  <c r="U932" i="1"/>
  <c r="Y932" i="1"/>
  <c r="X932" i="1"/>
  <c r="T931" i="1"/>
  <c r="U931" i="1"/>
  <c r="Y931" i="1"/>
  <c r="X931" i="1"/>
  <c r="T930" i="1"/>
  <c r="U930" i="1"/>
  <c r="Y930" i="1"/>
  <c r="X930" i="1"/>
  <c r="T929" i="1"/>
  <c r="U929" i="1"/>
  <c r="Y929" i="1"/>
  <c r="X929" i="1"/>
  <c r="T928" i="1"/>
  <c r="U928" i="1"/>
  <c r="Y928" i="1"/>
  <c r="X928" i="1"/>
  <c r="T927" i="1"/>
  <c r="U927" i="1"/>
  <c r="Y927" i="1"/>
  <c r="X927" i="1"/>
  <c r="T926" i="1"/>
  <c r="U926" i="1"/>
  <c r="Y926" i="1"/>
  <c r="X926" i="1"/>
  <c r="T925" i="1"/>
  <c r="U925" i="1"/>
  <c r="Y925" i="1"/>
  <c r="X925" i="1"/>
  <c r="T924" i="1"/>
  <c r="U924" i="1"/>
  <c r="Y924" i="1"/>
  <c r="X924" i="1"/>
  <c r="T923" i="1"/>
  <c r="U923" i="1"/>
  <c r="Y923" i="1"/>
  <c r="X923" i="1"/>
  <c r="T922" i="1"/>
  <c r="U922" i="1"/>
  <c r="Y922" i="1"/>
  <c r="X922" i="1"/>
  <c r="T921" i="1"/>
  <c r="U921" i="1"/>
  <c r="Y921" i="1"/>
  <c r="X921" i="1"/>
  <c r="T920" i="1"/>
  <c r="U920" i="1"/>
  <c r="Y920" i="1"/>
  <c r="X920" i="1"/>
  <c r="T919" i="1"/>
  <c r="U919" i="1"/>
  <c r="Y919" i="1"/>
  <c r="X919" i="1"/>
  <c r="T918" i="1"/>
  <c r="U918" i="1"/>
  <c r="Y918" i="1"/>
  <c r="X918" i="1"/>
  <c r="T917" i="1"/>
  <c r="U917" i="1"/>
  <c r="Y917" i="1"/>
  <c r="X917" i="1"/>
  <c r="T916" i="1"/>
  <c r="U916" i="1"/>
  <c r="Y916" i="1"/>
  <c r="X916" i="1"/>
  <c r="T915" i="1"/>
  <c r="U915" i="1"/>
  <c r="Y915" i="1"/>
  <c r="X915" i="1"/>
  <c r="T914" i="1"/>
  <c r="U914" i="1"/>
  <c r="Y914" i="1"/>
  <c r="X914" i="1"/>
  <c r="T913" i="1"/>
  <c r="U913" i="1"/>
  <c r="Y913" i="1"/>
  <c r="X913" i="1"/>
  <c r="T912" i="1"/>
  <c r="U912" i="1"/>
  <c r="Y912" i="1"/>
  <c r="X912" i="1"/>
  <c r="T911" i="1"/>
  <c r="U911" i="1"/>
  <c r="Y911" i="1"/>
  <c r="X911" i="1"/>
  <c r="T910" i="1"/>
  <c r="U910" i="1"/>
  <c r="Y910" i="1"/>
  <c r="X910" i="1"/>
  <c r="T909" i="1"/>
  <c r="U909" i="1"/>
  <c r="Y909" i="1"/>
  <c r="X909" i="1"/>
  <c r="T908" i="1"/>
  <c r="U908" i="1"/>
  <c r="Y908" i="1"/>
  <c r="X908" i="1"/>
  <c r="T907" i="1"/>
  <c r="U907" i="1"/>
  <c r="Y907" i="1"/>
  <c r="X907" i="1"/>
  <c r="T906" i="1"/>
  <c r="U906" i="1"/>
  <c r="Y906" i="1"/>
  <c r="X906" i="1"/>
  <c r="T905" i="1"/>
  <c r="U905" i="1"/>
  <c r="Y905" i="1"/>
  <c r="X905" i="1"/>
  <c r="T904" i="1"/>
  <c r="U904" i="1"/>
  <c r="Y904" i="1"/>
  <c r="X904" i="1"/>
  <c r="T903" i="1"/>
  <c r="U903" i="1"/>
  <c r="Y903" i="1"/>
  <c r="X903" i="1"/>
  <c r="T902" i="1"/>
  <c r="U902" i="1"/>
  <c r="Y902" i="1"/>
  <c r="X902" i="1"/>
  <c r="T901" i="1"/>
  <c r="U901" i="1"/>
  <c r="Y901" i="1"/>
  <c r="X901" i="1"/>
  <c r="T900" i="1"/>
  <c r="U900" i="1"/>
  <c r="Y900" i="1"/>
  <c r="X900" i="1"/>
  <c r="T899" i="1"/>
  <c r="U899" i="1"/>
  <c r="Y899" i="1"/>
  <c r="X899" i="1"/>
  <c r="T898" i="1"/>
  <c r="U898" i="1"/>
  <c r="Y898" i="1"/>
  <c r="X898" i="1"/>
  <c r="T897" i="1"/>
  <c r="U897" i="1"/>
  <c r="Y897" i="1"/>
  <c r="X897" i="1"/>
  <c r="T896" i="1"/>
  <c r="U896" i="1"/>
  <c r="Y896" i="1"/>
  <c r="X896" i="1"/>
  <c r="T895" i="1"/>
  <c r="U895" i="1"/>
  <c r="Y895" i="1"/>
  <c r="X895" i="1"/>
  <c r="T894" i="1"/>
  <c r="U894" i="1"/>
  <c r="Y894" i="1"/>
  <c r="X894" i="1"/>
  <c r="T893" i="1"/>
  <c r="U893" i="1"/>
  <c r="Y893" i="1"/>
  <c r="X893" i="1"/>
  <c r="T892" i="1"/>
  <c r="U892" i="1"/>
  <c r="Y892" i="1"/>
  <c r="X892" i="1"/>
  <c r="T891" i="1"/>
  <c r="U891" i="1"/>
  <c r="Y891" i="1"/>
  <c r="X891" i="1"/>
  <c r="T890" i="1"/>
  <c r="U890" i="1"/>
  <c r="Y890" i="1"/>
  <c r="X890" i="1"/>
  <c r="T889" i="1"/>
  <c r="U889" i="1"/>
  <c r="Y889" i="1"/>
  <c r="X889" i="1"/>
  <c r="T888" i="1"/>
  <c r="U888" i="1"/>
  <c r="Y888" i="1"/>
  <c r="X888" i="1"/>
  <c r="T887" i="1"/>
  <c r="U887" i="1"/>
  <c r="Y887" i="1"/>
  <c r="X887" i="1"/>
  <c r="T886" i="1"/>
  <c r="U886" i="1"/>
  <c r="Y886" i="1"/>
  <c r="X886" i="1"/>
  <c r="T885" i="1"/>
  <c r="U885" i="1"/>
  <c r="Y885" i="1"/>
  <c r="X885" i="1"/>
  <c r="T884" i="1"/>
  <c r="U884" i="1"/>
  <c r="Y884" i="1"/>
  <c r="X884" i="1"/>
  <c r="T883" i="1"/>
  <c r="U883" i="1"/>
  <c r="Y883" i="1"/>
  <c r="X883" i="1"/>
  <c r="T882" i="1"/>
  <c r="U882" i="1"/>
  <c r="Y882" i="1"/>
  <c r="X882" i="1"/>
  <c r="T881" i="1"/>
  <c r="U881" i="1"/>
  <c r="Y881" i="1"/>
  <c r="X881" i="1"/>
  <c r="T880" i="1"/>
  <c r="U880" i="1"/>
  <c r="Y880" i="1"/>
  <c r="X880" i="1"/>
  <c r="T879" i="1"/>
  <c r="U879" i="1"/>
  <c r="Y879" i="1"/>
  <c r="X879" i="1"/>
  <c r="T878" i="1"/>
  <c r="U878" i="1"/>
  <c r="Y878" i="1"/>
  <c r="X878" i="1"/>
  <c r="T877" i="1"/>
  <c r="U877" i="1"/>
  <c r="Y877" i="1"/>
  <c r="X877" i="1"/>
  <c r="T876" i="1"/>
  <c r="U876" i="1"/>
  <c r="Y876" i="1"/>
  <c r="X876" i="1"/>
  <c r="T875" i="1"/>
  <c r="U875" i="1"/>
  <c r="Y875" i="1"/>
  <c r="X875" i="1"/>
  <c r="T874" i="1"/>
  <c r="U874" i="1"/>
  <c r="Y874" i="1"/>
  <c r="X874" i="1"/>
  <c r="T873" i="1"/>
  <c r="U873" i="1"/>
  <c r="Y873" i="1"/>
  <c r="X873" i="1"/>
  <c r="T872" i="1"/>
  <c r="U872" i="1"/>
  <c r="Y872" i="1"/>
  <c r="X872" i="1"/>
  <c r="T871" i="1"/>
  <c r="U871" i="1"/>
  <c r="Y871" i="1"/>
  <c r="X871" i="1"/>
  <c r="T870" i="1"/>
  <c r="U870" i="1"/>
  <c r="Y870" i="1"/>
  <c r="X870" i="1"/>
  <c r="T869" i="1"/>
  <c r="U869" i="1"/>
  <c r="Y869" i="1"/>
  <c r="X869" i="1"/>
  <c r="T868" i="1"/>
  <c r="U868" i="1"/>
  <c r="Y868" i="1"/>
  <c r="X868" i="1"/>
  <c r="T867" i="1"/>
  <c r="U867" i="1"/>
  <c r="Y867" i="1"/>
  <c r="X867" i="1"/>
  <c r="T866" i="1"/>
  <c r="U866" i="1"/>
  <c r="Y866" i="1"/>
  <c r="X866" i="1"/>
  <c r="T865" i="1"/>
  <c r="U865" i="1"/>
  <c r="Y865" i="1"/>
  <c r="X865" i="1"/>
  <c r="T864" i="1"/>
  <c r="U864" i="1"/>
  <c r="Y864" i="1"/>
  <c r="X864" i="1"/>
  <c r="T863" i="1"/>
  <c r="U863" i="1"/>
  <c r="Y863" i="1"/>
  <c r="X863" i="1"/>
  <c r="T862" i="1"/>
  <c r="U862" i="1"/>
  <c r="Y862" i="1"/>
  <c r="X862" i="1"/>
  <c r="T861" i="1"/>
  <c r="U861" i="1"/>
  <c r="Y861" i="1"/>
  <c r="X861" i="1"/>
  <c r="T860" i="1"/>
  <c r="U860" i="1"/>
  <c r="Y860" i="1"/>
  <c r="X860" i="1"/>
  <c r="T859" i="1"/>
  <c r="U859" i="1"/>
  <c r="Y859" i="1"/>
  <c r="X859" i="1"/>
  <c r="T858" i="1"/>
  <c r="U858" i="1"/>
  <c r="Y858" i="1"/>
  <c r="X858" i="1"/>
  <c r="T857" i="1"/>
  <c r="U857" i="1"/>
  <c r="Y857" i="1"/>
  <c r="X857" i="1"/>
  <c r="T856" i="1"/>
  <c r="U856" i="1"/>
  <c r="Y856" i="1"/>
  <c r="X856" i="1"/>
  <c r="T855" i="1"/>
  <c r="U855" i="1"/>
  <c r="Y855" i="1"/>
  <c r="X855" i="1"/>
  <c r="T854" i="1"/>
  <c r="U854" i="1"/>
  <c r="Y854" i="1"/>
  <c r="X854" i="1"/>
  <c r="T853" i="1"/>
  <c r="U853" i="1"/>
  <c r="Y853" i="1"/>
  <c r="X853" i="1"/>
  <c r="T852" i="1"/>
  <c r="U852" i="1"/>
  <c r="Y852" i="1"/>
  <c r="X852" i="1"/>
  <c r="T851" i="1"/>
  <c r="U851" i="1"/>
  <c r="Y851" i="1"/>
  <c r="X851" i="1"/>
  <c r="T850" i="1"/>
  <c r="U850" i="1"/>
  <c r="Y850" i="1"/>
  <c r="X850" i="1"/>
  <c r="T849" i="1"/>
  <c r="U849" i="1"/>
  <c r="Y849" i="1"/>
  <c r="X849" i="1"/>
  <c r="T848" i="1"/>
  <c r="U848" i="1"/>
  <c r="Y848" i="1"/>
  <c r="X848" i="1"/>
  <c r="T847" i="1"/>
  <c r="U847" i="1"/>
  <c r="Y847" i="1"/>
  <c r="X847" i="1"/>
  <c r="T846" i="1"/>
  <c r="U846" i="1"/>
  <c r="Y846" i="1"/>
  <c r="X846" i="1"/>
  <c r="T845" i="1"/>
  <c r="U845" i="1"/>
  <c r="Y845" i="1"/>
  <c r="X845" i="1"/>
  <c r="T844" i="1"/>
  <c r="U844" i="1"/>
  <c r="Y844" i="1"/>
  <c r="X844" i="1"/>
  <c r="T843" i="1"/>
  <c r="U843" i="1"/>
  <c r="Y843" i="1"/>
  <c r="X843" i="1"/>
  <c r="T842" i="1"/>
  <c r="U842" i="1"/>
  <c r="Y842" i="1"/>
  <c r="X842" i="1"/>
  <c r="T841" i="1"/>
  <c r="U841" i="1"/>
  <c r="Y841" i="1"/>
  <c r="X841" i="1"/>
  <c r="T840" i="1"/>
  <c r="U840" i="1"/>
  <c r="Y840" i="1"/>
  <c r="X840" i="1"/>
  <c r="T839" i="1"/>
  <c r="U839" i="1"/>
  <c r="Y839" i="1"/>
  <c r="X839" i="1"/>
  <c r="T838" i="1"/>
  <c r="U838" i="1"/>
  <c r="Y838" i="1"/>
  <c r="X838" i="1"/>
  <c r="T837" i="1"/>
  <c r="U837" i="1"/>
  <c r="Y837" i="1"/>
  <c r="X837" i="1"/>
  <c r="T836" i="1"/>
  <c r="U836" i="1"/>
  <c r="Y836" i="1"/>
  <c r="X836" i="1"/>
  <c r="T835" i="1"/>
  <c r="U835" i="1"/>
  <c r="Y835" i="1"/>
  <c r="X835" i="1"/>
  <c r="T834" i="1"/>
  <c r="U834" i="1"/>
  <c r="Y834" i="1"/>
  <c r="X834" i="1"/>
  <c r="T833" i="1"/>
  <c r="U833" i="1"/>
  <c r="Y833" i="1"/>
  <c r="X833" i="1"/>
  <c r="T832" i="1"/>
  <c r="U832" i="1"/>
  <c r="Y832" i="1"/>
  <c r="X832" i="1"/>
  <c r="T831" i="1"/>
  <c r="U831" i="1"/>
  <c r="Y831" i="1"/>
  <c r="X831" i="1"/>
  <c r="T830" i="1"/>
  <c r="U830" i="1"/>
  <c r="Y830" i="1"/>
  <c r="X830" i="1"/>
  <c r="T829" i="1"/>
  <c r="U829" i="1"/>
  <c r="Y829" i="1"/>
  <c r="X829" i="1"/>
  <c r="T828" i="1"/>
  <c r="U828" i="1"/>
  <c r="Y828" i="1"/>
  <c r="X828" i="1"/>
  <c r="T827" i="1"/>
  <c r="U827" i="1"/>
  <c r="Y827" i="1"/>
  <c r="X827" i="1"/>
  <c r="T826" i="1"/>
  <c r="U826" i="1"/>
  <c r="Y826" i="1"/>
  <c r="X826" i="1"/>
  <c r="T825" i="1"/>
  <c r="U825" i="1"/>
  <c r="Y825" i="1"/>
  <c r="X825" i="1"/>
  <c r="T824" i="1"/>
  <c r="U824" i="1"/>
  <c r="Y824" i="1"/>
  <c r="X824" i="1"/>
  <c r="T823" i="1"/>
  <c r="U823" i="1"/>
  <c r="Y823" i="1"/>
  <c r="X823" i="1"/>
  <c r="T822" i="1"/>
  <c r="U822" i="1"/>
  <c r="Y822" i="1"/>
  <c r="X822" i="1"/>
  <c r="T821" i="1"/>
  <c r="U821" i="1"/>
  <c r="Y821" i="1"/>
  <c r="X821" i="1"/>
  <c r="T820" i="1"/>
  <c r="U820" i="1"/>
  <c r="Y820" i="1"/>
  <c r="X820" i="1"/>
  <c r="T819" i="1"/>
  <c r="U819" i="1"/>
  <c r="Y819" i="1"/>
  <c r="X819" i="1"/>
  <c r="T818" i="1"/>
  <c r="U818" i="1"/>
  <c r="Y818" i="1"/>
  <c r="X818" i="1"/>
  <c r="T817" i="1"/>
  <c r="U817" i="1"/>
  <c r="Y817" i="1"/>
  <c r="X817" i="1"/>
  <c r="T816" i="1"/>
  <c r="U816" i="1"/>
  <c r="Y816" i="1"/>
  <c r="X816" i="1"/>
  <c r="T815" i="1"/>
  <c r="U815" i="1"/>
  <c r="Y815" i="1"/>
  <c r="X815" i="1"/>
  <c r="T814" i="1"/>
  <c r="U814" i="1"/>
  <c r="Y814" i="1"/>
  <c r="X814" i="1"/>
  <c r="T813" i="1"/>
  <c r="U813" i="1"/>
  <c r="Y813" i="1"/>
  <c r="X813" i="1"/>
  <c r="T812" i="1"/>
  <c r="U812" i="1"/>
  <c r="Y812" i="1"/>
  <c r="X812" i="1"/>
  <c r="T811" i="1"/>
  <c r="U811" i="1"/>
  <c r="Y811" i="1"/>
  <c r="X811" i="1"/>
  <c r="T810" i="1"/>
  <c r="U810" i="1"/>
  <c r="Y810" i="1"/>
  <c r="X810" i="1"/>
  <c r="T809" i="1"/>
  <c r="U809" i="1"/>
  <c r="Y809" i="1"/>
  <c r="X809" i="1"/>
  <c r="T808" i="1"/>
  <c r="U808" i="1"/>
  <c r="Y808" i="1"/>
  <c r="X808" i="1"/>
  <c r="T807" i="1"/>
  <c r="U807" i="1"/>
  <c r="Y807" i="1"/>
  <c r="X807" i="1"/>
  <c r="T806" i="1"/>
  <c r="U806" i="1"/>
  <c r="Y806" i="1"/>
  <c r="X806" i="1"/>
  <c r="T805" i="1"/>
  <c r="U805" i="1"/>
  <c r="Y805" i="1"/>
  <c r="X805" i="1"/>
  <c r="T804" i="1"/>
  <c r="U804" i="1"/>
  <c r="Y804" i="1"/>
  <c r="X804" i="1"/>
  <c r="T803" i="1"/>
  <c r="U803" i="1"/>
  <c r="Y803" i="1"/>
  <c r="X803" i="1"/>
  <c r="T802" i="1"/>
  <c r="U802" i="1"/>
  <c r="Y802" i="1"/>
  <c r="X802" i="1"/>
  <c r="T801" i="1"/>
  <c r="U801" i="1"/>
  <c r="Y801" i="1"/>
  <c r="X801" i="1"/>
  <c r="T800" i="1"/>
  <c r="U800" i="1"/>
  <c r="Y800" i="1"/>
  <c r="X800" i="1"/>
  <c r="T799" i="1"/>
  <c r="U799" i="1"/>
  <c r="Y799" i="1"/>
  <c r="X799" i="1"/>
  <c r="T798" i="1"/>
  <c r="U798" i="1"/>
  <c r="Y798" i="1"/>
  <c r="X798" i="1"/>
  <c r="T797" i="1"/>
  <c r="U797" i="1"/>
  <c r="Y797" i="1"/>
  <c r="X797" i="1"/>
  <c r="T796" i="1"/>
  <c r="U796" i="1"/>
  <c r="Y796" i="1"/>
  <c r="X796" i="1"/>
  <c r="T795" i="1"/>
  <c r="U795" i="1"/>
  <c r="Y795" i="1"/>
  <c r="X795" i="1"/>
  <c r="T794" i="1"/>
  <c r="U794" i="1"/>
  <c r="Y794" i="1"/>
  <c r="X794" i="1"/>
  <c r="T793" i="1"/>
  <c r="U793" i="1"/>
  <c r="Y793" i="1"/>
  <c r="X793" i="1"/>
  <c r="T792" i="1"/>
  <c r="U792" i="1"/>
  <c r="Y792" i="1"/>
  <c r="X792" i="1"/>
  <c r="T791" i="1"/>
  <c r="U791" i="1"/>
  <c r="Y791" i="1"/>
  <c r="X791" i="1"/>
  <c r="T790" i="1"/>
  <c r="U790" i="1"/>
  <c r="Y790" i="1"/>
  <c r="X790" i="1"/>
  <c r="T789" i="1"/>
  <c r="U789" i="1"/>
  <c r="Y789" i="1"/>
  <c r="X789" i="1"/>
  <c r="T788" i="1"/>
  <c r="U788" i="1"/>
  <c r="Y788" i="1"/>
  <c r="X788" i="1"/>
  <c r="T787" i="1"/>
  <c r="U787" i="1"/>
  <c r="Y787" i="1"/>
  <c r="X787" i="1"/>
  <c r="T786" i="1"/>
  <c r="U786" i="1"/>
  <c r="Y786" i="1"/>
  <c r="X786" i="1"/>
  <c r="T785" i="1"/>
  <c r="U785" i="1"/>
  <c r="Y785" i="1"/>
  <c r="X785" i="1"/>
  <c r="T784" i="1"/>
  <c r="U784" i="1"/>
  <c r="Y784" i="1"/>
  <c r="X784" i="1"/>
  <c r="T783" i="1"/>
  <c r="U783" i="1"/>
  <c r="Y783" i="1"/>
  <c r="X783" i="1"/>
  <c r="T782" i="1"/>
  <c r="U782" i="1"/>
  <c r="Y782" i="1"/>
  <c r="X782" i="1"/>
  <c r="T781" i="1"/>
  <c r="U781" i="1"/>
  <c r="Y781" i="1"/>
  <c r="X781" i="1"/>
  <c r="T780" i="1"/>
  <c r="U780" i="1"/>
  <c r="Y780" i="1"/>
  <c r="X780" i="1"/>
  <c r="T779" i="1"/>
  <c r="U779" i="1"/>
  <c r="Y779" i="1"/>
  <c r="X779" i="1"/>
  <c r="T778" i="1"/>
  <c r="U778" i="1"/>
  <c r="Y778" i="1"/>
  <c r="X778" i="1"/>
  <c r="T777" i="1"/>
  <c r="U777" i="1"/>
  <c r="Y777" i="1"/>
  <c r="X777" i="1"/>
  <c r="T776" i="1"/>
  <c r="U776" i="1"/>
</calcChain>
</file>

<file path=xl/sharedStrings.xml><?xml version="1.0" encoding="utf-8"?>
<sst xmlns="http://schemas.openxmlformats.org/spreadsheetml/2006/main" count="39" uniqueCount="33">
  <si>
    <t>Inputs</t>
  </si>
  <si>
    <t>Outputs</t>
  </si>
  <si>
    <t>Setup Hypothesis</t>
  </si>
  <si>
    <t>Sample Mean</t>
  </si>
  <si>
    <t>Sample S.D.</t>
  </si>
  <si>
    <t>Hypothesized Value</t>
  </si>
  <si>
    <t>d</t>
  </si>
  <si>
    <t>t</t>
  </si>
  <si>
    <t>Lower Tail</t>
  </si>
  <si>
    <t>Alpha</t>
  </si>
  <si>
    <t>f(d)</t>
  </si>
  <si>
    <t>df</t>
  </si>
  <si>
    <t>f(t)</t>
  </si>
  <si>
    <t>Upper Tail</t>
  </si>
  <si>
    <t>steps</t>
  </si>
  <si>
    <t>t-Table Distribution</t>
  </si>
  <si>
    <t>Calculated-t Distribution</t>
  </si>
  <si>
    <t>Confidence Level</t>
  </si>
  <si>
    <t xml:space="preserve"> </t>
  </si>
  <si>
    <t>t-Table</t>
  </si>
  <si>
    <r>
      <rPr>
        <b/>
        <i/>
        <sz val="12"/>
        <color theme="0"/>
        <rFont val="Consolas"/>
        <family val="3"/>
      </rPr>
      <t>p</t>
    </r>
    <r>
      <rPr>
        <b/>
        <sz val="12"/>
        <color theme="0"/>
        <rFont val="Consolas"/>
        <family val="3"/>
      </rPr>
      <t>-value</t>
    </r>
  </si>
  <si>
    <t>Select the  direction( inequality or equality)</t>
  </si>
  <si>
    <t>t-calculated</t>
  </si>
  <si>
    <t>Standard Error</t>
  </si>
  <si>
    <t>Statistical Decision</t>
  </si>
  <si>
    <t>Business Decision</t>
  </si>
  <si>
    <t>Reject Ho</t>
  </si>
  <si>
    <t>Do not Reject Ho</t>
  </si>
  <si>
    <t>Output              Hot Day</t>
  </si>
  <si>
    <t xml:space="preserve">Difference  </t>
  </si>
  <si>
    <t>Output               Cool Day</t>
  </si>
  <si>
    <r>
      <t xml:space="preserve"> H</t>
    </r>
    <r>
      <rPr>
        <b/>
        <vertAlign val="subscript"/>
        <sz val="12"/>
        <color theme="1"/>
        <rFont val="Calibri"/>
        <family val="2"/>
        <scheme val="minor"/>
      </rPr>
      <t>0</t>
    </r>
  </si>
  <si>
    <r>
      <t xml:space="preserve"> H</t>
    </r>
    <r>
      <rPr>
        <b/>
        <vertAlign val="subscript"/>
        <sz val="12"/>
        <color theme="1"/>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</si>
</sst>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000"/>
    <numFmt numFmtId="166" formatCode="0.0%"/>
    <numFmt numFmtId="167" formatCode="0.000000"/>
    <numFmt numFmtId="168" formatCode="0.0000"/>
  </numFmts>
  <fonts count="32">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8"/>
      <name val="Calibri"/>
      <family val="2"/>
    </font>
    <font>
      <sz val="10"/>
      <name val="Arial"/>
      <family val="2"/>
    </font>
    <font>
      <b/>
      <sz val="10"/>
      <color theme="0"/>
      <name val="Arial"/>
      <family val="2"/>
    </font>
    <font>
      <b/>
      <sz val="12"/>
      <color theme="1"/>
      <name val="Consolas"/>
      <family val="3"/>
    </font>
    <font>
      <b/>
      <sz val="12"/>
      <color theme="0"/>
      <name val="Consolas"/>
      <family val="3"/>
    </font>
    <font>
      <b/>
      <sz val="12"/>
      <name val="Consolas"/>
      <family val="3"/>
    </font>
    <font>
      <b/>
      <i/>
      <sz val="11"/>
      <color rgb="FFFF0000"/>
      <name val="Consolas"/>
      <family val="3"/>
    </font>
    <font>
      <sz val="11"/>
      <color theme="0"/>
      <name val="Times New Roman"/>
      <family val="1"/>
    </font>
    <font>
      <sz val="10"/>
      <color theme="0"/>
      <name val="Arial"/>
      <family val="2"/>
    </font>
    <font>
      <sz val="10"/>
      <name val="Arial Black"/>
      <family val="2"/>
    </font>
    <font>
      <b/>
      <sz val="12"/>
      <color theme="0"/>
      <name val="Calibri"/>
      <family val="2"/>
      <scheme val="minor"/>
    </font>
    <font>
      <b/>
      <i/>
      <sz val="18"/>
      <color theme="0"/>
      <name val="BrowalliaUPC"/>
      <family val="2"/>
    </font>
    <font>
      <b/>
      <sz val="12"/>
      <color rgb="FFFF0000"/>
      <name val="Consolas"/>
      <family val="3"/>
    </font>
    <font>
      <b/>
      <i/>
      <sz val="12"/>
      <color theme="0"/>
      <name val="Consolas"/>
      <family val="3"/>
    </font>
    <font>
      <b/>
      <sz val="12"/>
      <color rgb="FF1F1F1D"/>
      <name val="Consolas"/>
      <family val="3"/>
    </font>
    <font>
      <b/>
      <i/>
      <sz val="12"/>
      <name val="Consolas"/>
      <family val="3"/>
    </font>
    <font>
      <b/>
      <sz val="12"/>
      <color theme="0"/>
      <name val="Times New Roman"/>
      <family val="1"/>
    </font>
    <font>
      <b/>
      <sz val="11"/>
      <color theme="0"/>
      <name val="Bodoni MT"/>
      <family val="1"/>
    </font>
    <font>
      <b/>
      <i/>
      <sz val="10"/>
      <name val="Consolas"/>
      <family val="3"/>
    </font>
    <font>
      <sz val="11"/>
      <name val="Calibri"/>
      <family val="2"/>
      <scheme val="minor"/>
    </font>
    <font>
      <b/>
      <i/>
      <sz val="11"/>
      <name val="Consolas"/>
      <family val="3"/>
    </font>
    <font>
      <b/>
      <i/>
      <sz val="14"/>
      <name val="Consolas"/>
      <family val="3"/>
    </font>
    <font>
      <b/>
      <sz val="10"/>
      <name val="Calibri"/>
      <family val="2"/>
      <scheme val="minor"/>
    </font>
    <font>
      <sz val="11"/>
      <color rgb="FFFF0000"/>
      <name val="Calibri"/>
      <family val="2"/>
      <scheme val="minor"/>
    </font>
    <font>
      <b/>
      <vertAlign val="subscript"/>
      <sz val="12"/>
      <color theme="1"/>
      <name val="Calibri"/>
      <family val="2"/>
      <scheme val="minor"/>
    </font>
    <font>
      <b/>
      <sz val="12"/>
      <name val="Calibri"/>
      <family val="2"/>
    </font>
    <font>
      <sz val="11"/>
      <color theme="0"/>
      <name val="Aparajita"/>
      <family val="2"/>
    </font>
  </fonts>
  <fills count="1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249977111117893"/>
        <bgColor indexed="64"/>
      </patternFill>
    </fill>
  </fills>
  <borders count="25">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thin">
        <color auto="1"/>
      </top>
      <bottom style="thin">
        <color auto="1"/>
      </bottom>
      <diagonal/>
    </border>
    <border>
      <left style="medium">
        <color auto="1"/>
      </left>
      <right/>
      <top style="medium">
        <color auto="1"/>
      </top>
      <bottom style="medium">
        <color theme="1"/>
      </bottom>
      <diagonal/>
    </border>
    <border>
      <left/>
      <right/>
      <top style="medium">
        <color auto="1"/>
      </top>
      <bottom style="medium">
        <color theme="1"/>
      </bottom>
      <diagonal/>
    </border>
    <border>
      <left/>
      <right style="medium">
        <color auto="1"/>
      </right>
      <top style="medium">
        <color auto="1"/>
      </top>
      <bottom style="medium">
        <color theme="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6" fillId="0" borderId="0"/>
  </cellStyleXfs>
  <cellXfs count="100">
    <xf numFmtId="0" fontId="0" fillId="0" borderId="0" xfId="0"/>
    <xf numFmtId="0" fontId="8" fillId="6" borderId="1" xfId="0" applyFont="1" applyFill="1" applyBorder="1" applyAlignment="1" applyProtection="1">
      <alignment horizontal="left" vertical="center"/>
    </xf>
    <xf numFmtId="0" fontId="1" fillId="9" borderId="0" xfId="0" applyFont="1" applyFill="1" applyBorder="1" applyAlignment="1">
      <alignment horizontal="center" vertical="top"/>
    </xf>
    <xf numFmtId="0" fontId="3" fillId="9" borderId="0" xfId="0" applyFont="1" applyFill="1" applyBorder="1"/>
    <xf numFmtId="0" fontId="7" fillId="9" borderId="0" xfId="0" applyFont="1" applyFill="1" applyBorder="1" applyAlignment="1">
      <alignment horizontal="center" vertical="center"/>
    </xf>
    <xf numFmtId="0" fontId="1" fillId="9" borderId="0" xfId="0" applyFont="1" applyFill="1" applyBorder="1" applyAlignment="1">
      <alignment horizontal="center" vertical="center"/>
    </xf>
    <xf numFmtId="2" fontId="3" fillId="9" borderId="0" xfId="0" applyNumberFormat="1" applyFont="1" applyFill="1" applyBorder="1" applyAlignment="1">
      <alignment horizontal="center"/>
    </xf>
    <xf numFmtId="165" fontId="12" fillId="9" borderId="0" xfId="0" applyNumberFormat="1" applyFont="1" applyFill="1" applyBorder="1"/>
    <xf numFmtId="2" fontId="13" fillId="9" borderId="0" xfId="0" applyNumberFormat="1" applyFont="1" applyFill="1" applyBorder="1" applyAlignment="1">
      <alignment horizontal="center"/>
    </xf>
    <xf numFmtId="167" fontId="12" fillId="9" borderId="0" xfId="0" applyNumberFormat="1" applyFont="1" applyFill="1" applyBorder="1"/>
    <xf numFmtId="165" fontId="3" fillId="9" borderId="0" xfId="0" applyNumberFormat="1" applyFont="1" applyFill="1" applyBorder="1" applyAlignment="1">
      <alignment horizontal="center"/>
    </xf>
    <xf numFmtId="165" fontId="12" fillId="9" borderId="0" xfId="0" applyNumberFormat="1" applyFont="1" applyFill="1" applyBorder="1" applyAlignment="1">
      <alignment horizontal="center"/>
    </xf>
    <xf numFmtId="0" fontId="11" fillId="9" borderId="0" xfId="0" applyFont="1" applyFill="1" applyBorder="1" applyAlignment="1" applyProtection="1">
      <alignment vertical="center" wrapText="1"/>
    </xf>
    <xf numFmtId="0" fontId="0" fillId="0" borderId="0" xfId="0" applyProtection="1"/>
    <xf numFmtId="0" fontId="0" fillId="0" borderId="0" xfId="0" applyAlignment="1" applyProtection="1">
      <alignment horizontal="left"/>
    </xf>
    <xf numFmtId="0" fontId="16" fillId="2" borderId="3" xfId="0" applyFont="1" applyFill="1" applyBorder="1" applyAlignment="1" applyProtection="1">
      <alignment horizontal="center" vertical="center" wrapText="1"/>
    </xf>
    <xf numFmtId="0" fontId="8" fillId="0" borderId="0" xfId="0" applyFont="1" applyBorder="1" applyAlignment="1" applyProtection="1">
      <alignment horizontal="center" wrapText="1"/>
    </xf>
    <xf numFmtId="0" fontId="2" fillId="0" borderId="0" xfId="0" applyFont="1" applyFill="1" applyBorder="1" applyAlignment="1" applyProtection="1">
      <alignment horizontal="center" wrapText="1"/>
    </xf>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0" fillId="9" borderId="0" xfId="0" applyFill="1" applyProtection="1"/>
    <xf numFmtId="0" fontId="5" fillId="0" borderId="0" xfId="0" applyFont="1" applyFill="1" applyBorder="1" applyAlignment="1" applyProtection="1">
      <alignment horizontal="center" vertical="center" wrapText="1"/>
    </xf>
    <xf numFmtId="0" fontId="0" fillId="0" borderId="0" xfId="0" applyBorder="1" applyProtection="1"/>
    <xf numFmtId="0" fontId="10" fillId="5" borderId="12" xfId="0" applyFont="1" applyFill="1" applyBorder="1" applyAlignment="1" applyProtection="1">
      <alignment horizontal="center" vertical="center"/>
    </xf>
    <xf numFmtId="0" fontId="10" fillId="11" borderId="1" xfId="0" applyFont="1" applyFill="1" applyBorder="1" applyAlignment="1" applyProtection="1">
      <alignment horizontal="left" vertical="center"/>
    </xf>
    <xf numFmtId="0" fontId="8" fillId="14" borderId="3" xfId="0" applyFont="1" applyFill="1" applyBorder="1" applyAlignment="1" applyProtection="1">
      <alignment horizontal="left" vertical="center"/>
    </xf>
    <xf numFmtId="0" fontId="1" fillId="13" borderId="1" xfId="0" applyFont="1" applyFill="1" applyBorder="1" applyAlignment="1" applyProtection="1">
      <alignment horizontal="left" vertical="top" wrapText="1"/>
    </xf>
    <xf numFmtId="0" fontId="15" fillId="13" borderId="2" xfId="0" applyFont="1" applyFill="1" applyBorder="1" applyAlignment="1" applyProtection="1">
      <alignment horizontal="center" vertical="center" wrapText="1"/>
    </xf>
    <xf numFmtId="0" fontId="22" fillId="2" borderId="22" xfId="0" applyFont="1" applyFill="1" applyBorder="1" applyAlignment="1" applyProtection="1">
      <alignment horizontal="center" vertical="center" wrapText="1"/>
    </xf>
    <xf numFmtId="0" fontId="10" fillId="5" borderId="24" xfId="0" applyFont="1" applyFill="1" applyBorder="1" applyAlignment="1" applyProtection="1">
      <alignment horizontal="center" vertical="center"/>
    </xf>
    <xf numFmtId="0" fontId="24" fillId="0" borderId="0" xfId="0" applyFont="1" applyProtection="1"/>
    <xf numFmtId="0" fontId="3" fillId="0" borderId="0" xfId="0" applyFont="1" applyProtection="1"/>
    <xf numFmtId="164" fontId="10" fillId="13" borderId="4" xfId="0" applyNumberFormat="1" applyFont="1" applyFill="1" applyBorder="1" applyAlignment="1" applyProtection="1">
      <alignment horizontal="center" vertical="center" wrapText="1"/>
    </xf>
    <xf numFmtId="0" fontId="10" fillId="12" borderId="11" xfId="0" applyFont="1" applyFill="1" applyBorder="1" applyAlignment="1" applyProtection="1">
      <alignment horizontal="left" vertical="center"/>
    </xf>
    <xf numFmtId="168" fontId="10" fillId="12" borderId="22" xfId="0" applyNumberFormat="1" applyFont="1" applyFill="1" applyBorder="1" applyAlignment="1" applyProtection="1">
      <alignment horizontal="center" vertical="center"/>
    </xf>
    <xf numFmtId="164" fontId="10" fillId="11" borderId="2" xfId="0" applyNumberFormat="1" applyFont="1" applyFill="1" applyBorder="1" applyAlignment="1" applyProtection="1">
      <alignment horizontal="center" vertical="center"/>
    </xf>
    <xf numFmtId="164" fontId="8" fillId="6" borderId="2" xfId="0" applyNumberFormat="1" applyFont="1" applyFill="1" applyBorder="1" applyAlignment="1" applyProtection="1">
      <alignment horizontal="center" vertical="center"/>
    </xf>
    <xf numFmtId="2" fontId="8" fillId="14" borderId="4" xfId="0" applyNumberFormat="1" applyFont="1" applyFill="1" applyBorder="1" applyAlignment="1" applyProtection="1">
      <alignment horizontal="center" vertical="center"/>
    </xf>
    <xf numFmtId="0" fontId="9" fillId="10" borderId="1" xfId="0" applyFont="1" applyFill="1" applyBorder="1" applyAlignment="1" applyProtection="1">
      <alignment horizontal="left" vertical="center"/>
    </xf>
    <xf numFmtId="0" fontId="8" fillId="13" borderId="3" xfId="0" applyFont="1" applyFill="1" applyBorder="1" applyAlignment="1" applyProtection="1">
      <alignment horizontal="left" vertical="center"/>
    </xf>
    <xf numFmtId="0" fontId="15" fillId="9" borderId="0" xfId="0" applyFont="1" applyFill="1" applyBorder="1" applyAlignment="1" applyProtection="1">
      <alignment vertical="center" wrapText="1"/>
    </xf>
    <xf numFmtId="164" fontId="9" fillId="9" borderId="0" xfId="0" applyNumberFormat="1" applyFont="1" applyFill="1" applyBorder="1" applyAlignment="1" applyProtection="1">
      <alignment vertical="center"/>
    </xf>
    <xf numFmtId="166" fontId="9" fillId="9" borderId="0" xfId="0" applyNumberFormat="1" applyFont="1" applyFill="1" applyBorder="1" applyAlignment="1" applyProtection="1">
      <alignment vertical="center"/>
    </xf>
    <xf numFmtId="49" fontId="23" fillId="7" borderId="0" xfId="0" applyNumberFormat="1" applyFont="1" applyFill="1" applyBorder="1" applyAlignment="1" applyProtection="1">
      <alignment horizontal="center" vertical="center" wrapText="1"/>
    </xf>
    <xf numFmtId="49" fontId="23" fillId="9" borderId="0" xfId="0" applyNumberFormat="1" applyFont="1" applyFill="1" applyBorder="1" applyAlignment="1" applyProtection="1">
      <alignment horizontal="center" vertical="center" wrapText="1"/>
    </xf>
    <xf numFmtId="49" fontId="23" fillId="9" borderId="0" xfId="0" applyNumberFormat="1" applyFont="1" applyFill="1" applyBorder="1" applyAlignment="1" applyProtection="1">
      <alignment vertical="center"/>
    </xf>
    <xf numFmtId="49" fontId="23" fillId="9" borderId="0" xfId="0" applyNumberFormat="1" applyFont="1" applyFill="1" applyBorder="1" applyAlignment="1" applyProtection="1">
      <alignment vertical="center" wrapText="1"/>
    </xf>
    <xf numFmtId="0" fontId="15" fillId="9" borderId="0" xfId="0" applyFont="1" applyFill="1" applyBorder="1" applyAlignment="1" applyProtection="1">
      <alignment vertical="center"/>
    </xf>
    <xf numFmtId="0" fontId="26" fillId="9" borderId="0" xfId="0" applyNumberFormat="1" applyFont="1" applyFill="1" applyBorder="1" applyAlignment="1" applyProtection="1">
      <alignment vertical="center"/>
    </xf>
    <xf numFmtId="0" fontId="3" fillId="9" borderId="0" xfId="0" applyFont="1" applyFill="1" applyAlignment="1" applyProtection="1">
      <alignment vertical="center"/>
    </xf>
    <xf numFmtId="0" fontId="3" fillId="9" borderId="0" xfId="0" applyFont="1" applyFill="1" applyProtection="1"/>
    <xf numFmtId="2" fontId="3" fillId="9" borderId="0" xfId="0" applyNumberFormat="1" applyFont="1" applyFill="1" applyProtection="1"/>
    <xf numFmtId="10" fontId="3" fillId="9" borderId="0" xfId="0" applyNumberFormat="1" applyFont="1" applyFill="1" applyProtection="1"/>
    <xf numFmtId="0" fontId="3" fillId="9" borderId="0" xfId="0" applyFont="1" applyFill="1" applyAlignment="1" applyProtection="1">
      <alignment horizontal="center" vertical="center" wrapText="1"/>
    </xf>
    <xf numFmtId="0" fontId="14" fillId="3" borderId="5" xfId="0" applyFont="1" applyFill="1" applyBorder="1" applyAlignment="1" applyProtection="1">
      <alignment horizontal="center" vertical="center" wrapText="1"/>
      <protection locked="0"/>
    </xf>
    <xf numFmtId="0" fontId="21" fillId="2" borderId="11"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7" fillId="8" borderId="5" xfId="0" applyFont="1" applyFill="1" applyBorder="1" applyAlignment="1" applyProtection="1">
      <alignment horizontal="center" vertical="center" wrapText="1"/>
    </xf>
    <xf numFmtId="2" fontId="17" fillId="3" borderId="4" xfId="0" applyNumberFormat="1" applyFont="1" applyFill="1" applyBorder="1" applyAlignment="1" applyProtection="1">
      <alignment horizontal="center" vertical="center" wrapText="1"/>
      <protection locked="0"/>
    </xf>
    <xf numFmtId="0" fontId="19" fillId="3" borderId="6" xfId="0" applyFont="1" applyFill="1" applyBorder="1" applyAlignment="1" applyProtection="1">
      <alignment horizontal="left" vertical="center" wrapText="1" indent="2"/>
      <protection locked="0"/>
    </xf>
    <xf numFmtId="0" fontId="19" fillId="3" borderId="5" xfId="0" applyFont="1" applyFill="1" applyBorder="1" applyAlignment="1" applyProtection="1">
      <alignment horizontal="left" vertical="center" wrapText="1" indent="2"/>
      <protection locked="0"/>
    </xf>
    <xf numFmtId="0" fontId="19" fillId="3" borderId="20" xfId="0" applyFont="1" applyFill="1" applyBorder="1" applyAlignment="1" applyProtection="1">
      <alignment horizontal="left" vertical="center" wrapText="1" indent="2"/>
      <protection locked="0"/>
    </xf>
    <xf numFmtId="0" fontId="19" fillId="3" borderId="23" xfId="0" applyFont="1" applyFill="1" applyBorder="1" applyAlignment="1" applyProtection="1">
      <alignment horizontal="left" vertical="center" wrapText="1" indent="2"/>
      <protection locked="0"/>
    </xf>
    <xf numFmtId="0" fontId="28" fillId="0" borderId="0" xfId="0" applyFont="1" applyProtection="1"/>
    <xf numFmtId="0" fontId="4" fillId="8" borderId="17" xfId="0" applyFont="1" applyFill="1" applyBorder="1" applyAlignment="1" applyProtection="1">
      <alignment horizontal="center" vertical="center" wrapText="1"/>
    </xf>
    <xf numFmtId="0" fontId="30" fillId="8" borderId="7" xfId="0" applyFont="1" applyFill="1" applyBorder="1" applyAlignment="1" applyProtection="1">
      <alignment horizontal="center" vertical="center" wrapText="1"/>
    </xf>
    <xf numFmtId="0" fontId="4" fillId="8" borderId="18" xfId="0" applyFont="1" applyFill="1" applyBorder="1" applyAlignment="1" applyProtection="1">
      <alignment horizontal="center"/>
    </xf>
    <xf numFmtId="0" fontId="30" fillId="8" borderId="19" xfId="0" applyFont="1" applyFill="1" applyBorder="1" applyAlignment="1" applyProtection="1">
      <alignment horizontal="center" vertical="center" wrapText="1"/>
    </xf>
    <xf numFmtId="164" fontId="9" fillId="10" borderId="2" xfId="0" applyNumberFormat="1" applyFont="1" applyFill="1" applyBorder="1" applyAlignment="1" applyProtection="1">
      <alignment horizontal="center" vertical="center"/>
    </xf>
    <xf numFmtId="0" fontId="31" fillId="9" borderId="0" xfId="0" applyFont="1" applyFill="1" applyAlignment="1" applyProtection="1">
      <alignment horizontal="center" vertical="center" wrapText="1"/>
    </xf>
    <xf numFmtId="0" fontId="15" fillId="4" borderId="16"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3" fillId="9" borderId="0" xfId="0" applyFont="1" applyFill="1" applyAlignment="1" applyProtection="1">
      <alignment horizontal="left"/>
    </xf>
    <xf numFmtId="0" fontId="3" fillId="9" borderId="0" xfId="0" applyFont="1" applyFill="1" applyAlignment="1" applyProtection="1">
      <alignment horizontal="left" vertical="center"/>
    </xf>
    <xf numFmtId="0" fontId="3" fillId="9" borderId="0" xfId="0" applyFont="1" applyFill="1" applyAlignment="1" applyProtection="1">
      <alignment horizontal="center" vertical="top" wrapText="1"/>
    </xf>
    <xf numFmtId="0" fontId="15" fillId="4" borderId="11"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20" fillId="7" borderId="16" xfId="0" applyNumberFormat="1" applyFont="1" applyFill="1" applyBorder="1" applyAlignment="1" applyProtection="1">
      <alignment horizontal="center" vertical="center" wrapText="1"/>
    </xf>
    <xf numFmtId="0" fontId="20" fillId="7" borderId="10" xfId="0" applyNumberFormat="1" applyFont="1" applyFill="1" applyBorder="1" applyAlignment="1" applyProtection="1">
      <alignment horizontal="center" vertical="center" wrapText="1"/>
    </xf>
    <xf numFmtId="0" fontId="20" fillId="7" borderId="9" xfId="0" applyNumberFormat="1" applyFont="1" applyFill="1" applyBorder="1" applyAlignment="1" applyProtection="1">
      <alignment horizontal="center" vertical="center" wrapText="1"/>
    </xf>
    <xf numFmtId="0" fontId="1" fillId="9" borderId="0" xfId="0" applyFont="1" applyFill="1" applyBorder="1" applyAlignment="1">
      <alignment horizontal="center" wrapText="1"/>
    </xf>
    <xf numFmtId="0" fontId="25" fillId="9" borderId="11" xfId="0" applyFont="1" applyFill="1" applyBorder="1" applyAlignment="1" applyProtection="1">
      <alignment horizontal="center" vertical="center" wrapText="1"/>
    </xf>
    <xf numFmtId="0" fontId="25" fillId="9" borderId="21" xfId="0" applyFont="1" applyFill="1" applyBorder="1" applyAlignment="1" applyProtection="1">
      <alignment horizontal="center" vertical="center" wrapText="1"/>
    </xf>
    <xf numFmtId="0" fontId="25" fillId="9" borderId="22" xfId="0" applyFont="1" applyFill="1" applyBorder="1" applyAlignment="1" applyProtection="1">
      <alignment horizontal="center" vertical="center" wrapText="1"/>
    </xf>
    <xf numFmtId="0" fontId="25" fillId="9" borderId="1"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2" xfId="0" applyFont="1" applyFill="1" applyBorder="1" applyAlignment="1" applyProtection="1">
      <alignment horizontal="center" vertical="center" wrapText="1"/>
    </xf>
    <xf numFmtId="0" fontId="25" fillId="9" borderId="3" xfId="0" applyFont="1" applyFill="1" applyBorder="1" applyAlignment="1" applyProtection="1">
      <alignment horizontal="center" vertical="center" wrapText="1"/>
    </xf>
    <xf numFmtId="0" fontId="25" fillId="9" borderId="8" xfId="0" applyFont="1" applyFill="1" applyBorder="1" applyAlignment="1" applyProtection="1">
      <alignment horizontal="center" vertical="center" wrapText="1"/>
    </xf>
    <xf numFmtId="0" fontId="25" fillId="9" borderId="4" xfId="0" applyFont="1" applyFill="1" applyBorder="1" applyAlignment="1" applyProtection="1">
      <alignment horizontal="center" vertical="center" wrapText="1"/>
    </xf>
    <xf numFmtId="0" fontId="8" fillId="8" borderId="1" xfId="0" applyFont="1" applyFill="1" applyBorder="1" applyAlignment="1" applyProtection="1">
      <alignment horizontal="left" vertical="center" wrapText="1"/>
    </xf>
    <xf numFmtId="166" fontId="8" fillId="8" borderId="2" xfId="0" applyNumberFormat="1"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900" baseline="0">
                <a:solidFill>
                  <a:sysClr val="windowText" lastClr="000000"/>
                </a:solidFill>
              </a:rPr>
              <a:t> </a:t>
            </a:r>
            <a:r>
              <a:rPr lang="en-US" sz="900" b="1" baseline="0">
                <a:solidFill>
                  <a:schemeClr val="bg1">
                    <a:lumMod val="65000"/>
                  </a:schemeClr>
                </a:solidFill>
                <a:latin typeface="Arial" panose="020B0604020202020204" pitchFamily="34" charset="0"/>
                <a:cs typeface="Arial" panose="020B0604020202020204" pitchFamily="34" charset="0"/>
              </a:rPr>
              <a:t>Compare the area of </a:t>
            </a:r>
            <a:r>
              <a:rPr lang="en-US" sz="900" b="1" baseline="0">
                <a:solidFill>
                  <a:srgbClr val="FF0000"/>
                </a:solidFill>
                <a:latin typeface="Arial" panose="020B0604020202020204" pitchFamily="34" charset="0"/>
                <a:cs typeface="Arial" panose="020B0604020202020204" pitchFamily="34" charset="0"/>
                <a:sym typeface="Symbol"/>
              </a:rPr>
              <a:t></a:t>
            </a:r>
            <a:r>
              <a:rPr lang="en-US" sz="900" b="1" baseline="0">
                <a:solidFill>
                  <a:srgbClr val="FF0000"/>
                </a:solidFill>
                <a:latin typeface="Arial" panose="020B0604020202020204" pitchFamily="34" charset="0"/>
                <a:cs typeface="Arial" panose="020B0604020202020204" pitchFamily="34" charset="0"/>
              </a:rPr>
              <a:t> </a:t>
            </a:r>
            <a:r>
              <a:rPr lang="en-US" sz="900" b="1" baseline="0">
                <a:solidFill>
                  <a:schemeClr val="bg1">
                    <a:lumMod val="65000"/>
                  </a:schemeClr>
                </a:solidFill>
                <a:latin typeface="Arial" panose="020B0604020202020204" pitchFamily="34" charset="0"/>
                <a:cs typeface="Arial" panose="020B0604020202020204" pitchFamily="34" charset="0"/>
              </a:rPr>
              <a:t>and</a:t>
            </a:r>
            <a:r>
              <a:rPr lang="en-US" sz="900" b="0" baseline="0">
                <a:solidFill>
                  <a:sysClr val="windowText" lastClr="000000"/>
                </a:solidFill>
                <a:latin typeface="Arial" panose="020B0604020202020204" pitchFamily="34" charset="0"/>
                <a:cs typeface="Arial" panose="020B0604020202020204" pitchFamily="34" charset="0"/>
              </a:rPr>
              <a:t> </a:t>
            </a:r>
            <a:r>
              <a:rPr lang="en-US" sz="900" b="1" i="1" baseline="0">
                <a:solidFill>
                  <a:srgbClr val="002060"/>
                </a:solidFill>
                <a:latin typeface="Arial" panose="020B0604020202020204" pitchFamily="34" charset="0"/>
                <a:cs typeface="Arial" panose="020B0604020202020204" pitchFamily="34" charset="0"/>
              </a:rPr>
              <a:t>p-value </a:t>
            </a:r>
            <a:r>
              <a:rPr lang="en-US" sz="900" b="1" i="1" baseline="0">
                <a:solidFill>
                  <a:schemeClr val="bg1">
                    <a:lumMod val="65000"/>
                  </a:schemeClr>
                </a:solidFill>
                <a:latin typeface="Arial" panose="020B0604020202020204" pitchFamily="34" charset="0"/>
                <a:cs typeface="Arial" panose="020B0604020202020204" pitchFamily="34" charset="0"/>
              </a:rPr>
              <a:t>in t-Table</a:t>
            </a:r>
            <a:r>
              <a:rPr lang="en-US" sz="900" b="0" i="0" baseline="0">
                <a:solidFill>
                  <a:srgbClr val="002060"/>
                </a:solidFill>
                <a:latin typeface="Arial" panose="020B0604020202020204" pitchFamily="34" charset="0"/>
                <a:cs typeface="Arial" panose="020B0604020202020204" pitchFamily="34" charset="0"/>
              </a:rPr>
              <a:t>.</a:t>
            </a:r>
            <a:endParaRPr lang="en-US" sz="900"/>
          </a:p>
        </c:rich>
      </c:tx>
      <c:layout>
        <c:manualLayout>
          <c:xMode val="edge"/>
          <c:yMode val="edge"/>
          <c:x val="2.00025752792713E-3"/>
          <c:y val="4.9494975870224998E-3"/>
        </c:manualLayout>
      </c:layout>
      <c:overlay val="1"/>
      <c:spPr>
        <a:solidFill>
          <a:schemeClr val="bg1"/>
        </a:solidFill>
      </c:spPr>
    </c:title>
    <c:autoTitleDeleted val="0"/>
    <c:plotArea>
      <c:layout>
        <c:manualLayout>
          <c:layoutTarget val="inner"/>
          <c:xMode val="edge"/>
          <c:yMode val="edge"/>
          <c:x val="9.6934209396708805E-3"/>
          <c:y val="4.5222580251962102E-2"/>
          <c:w val="0.96881706869285"/>
          <c:h val="0.87980209447260405"/>
        </c:manualLayout>
      </c:layout>
      <c:areaChart>
        <c:grouping val="standard"/>
        <c:varyColors val="0"/>
        <c:ser>
          <c:idx val="0"/>
          <c:order val="0"/>
          <c:spPr>
            <a:solidFill>
              <a:schemeClr val="bg1"/>
            </a:solidFill>
            <a:ln>
              <a:solidFill>
                <a:schemeClr val="tx1"/>
              </a:solidFill>
            </a:ln>
          </c:spPr>
          <c:cat>
            <c:numRef>
              <c:f>'Matched(Paired)_t_Test'!$V$520:$V$1020</c:f>
              <c:numCache>
                <c:formatCode>0.00</c:formatCode>
                <c:ptCount val="501"/>
                <c:pt idx="0">
                  <c:v>-5</c:v>
                </c:pt>
                <c:pt idx="1">
                  <c:v>-4.9800000000000004</c:v>
                </c:pt>
                <c:pt idx="2">
                  <c:v>-4.9600000000000009</c:v>
                </c:pt>
                <c:pt idx="3">
                  <c:v>-4.9400000000000013</c:v>
                </c:pt>
                <c:pt idx="4">
                  <c:v>-4.9200000000000017</c:v>
                </c:pt>
                <c:pt idx="5">
                  <c:v>-4.9000000000000021</c:v>
                </c:pt>
                <c:pt idx="6">
                  <c:v>-4.8800000000000026</c:v>
                </c:pt>
                <c:pt idx="7">
                  <c:v>-4.860000000000003</c:v>
                </c:pt>
                <c:pt idx="8">
                  <c:v>-4.8400000000000034</c:v>
                </c:pt>
                <c:pt idx="9">
                  <c:v>-4.8200000000000038</c:v>
                </c:pt>
                <c:pt idx="10">
                  <c:v>-4.8000000000000043</c:v>
                </c:pt>
                <c:pt idx="11">
                  <c:v>-4.7800000000000047</c:v>
                </c:pt>
                <c:pt idx="12">
                  <c:v>-4.7600000000000051</c:v>
                </c:pt>
                <c:pt idx="13">
                  <c:v>-4.7400000000000055</c:v>
                </c:pt>
                <c:pt idx="14">
                  <c:v>-4.720000000000006</c:v>
                </c:pt>
                <c:pt idx="15">
                  <c:v>-4.7000000000000064</c:v>
                </c:pt>
                <c:pt idx="16">
                  <c:v>-4.6800000000000068</c:v>
                </c:pt>
                <c:pt idx="17">
                  <c:v>-4.6600000000000072</c:v>
                </c:pt>
                <c:pt idx="18">
                  <c:v>-4.6400000000000077</c:v>
                </c:pt>
                <c:pt idx="19">
                  <c:v>-4.6200000000000081</c:v>
                </c:pt>
                <c:pt idx="20">
                  <c:v>-4.6000000000000085</c:v>
                </c:pt>
                <c:pt idx="21">
                  <c:v>-4.580000000000009</c:v>
                </c:pt>
                <c:pt idx="22">
                  <c:v>-4.5600000000000094</c:v>
                </c:pt>
                <c:pt idx="23">
                  <c:v>-4.5400000000000098</c:v>
                </c:pt>
                <c:pt idx="24">
                  <c:v>-4.5200000000000102</c:v>
                </c:pt>
                <c:pt idx="25">
                  <c:v>-4.5000000000000107</c:v>
                </c:pt>
                <c:pt idx="26">
                  <c:v>-4.4800000000000111</c:v>
                </c:pt>
                <c:pt idx="27">
                  <c:v>-4.4600000000000115</c:v>
                </c:pt>
                <c:pt idx="28">
                  <c:v>-4.4400000000000119</c:v>
                </c:pt>
                <c:pt idx="29">
                  <c:v>-4.4200000000000124</c:v>
                </c:pt>
                <c:pt idx="30">
                  <c:v>-4.4000000000000128</c:v>
                </c:pt>
                <c:pt idx="31">
                  <c:v>-4.3800000000000132</c:v>
                </c:pt>
                <c:pt idx="32">
                  <c:v>-4.3600000000000136</c:v>
                </c:pt>
                <c:pt idx="33">
                  <c:v>-4.3400000000000141</c:v>
                </c:pt>
                <c:pt idx="34">
                  <c:v>-4.3200000000000145</c:v>
                </c:pt>
                <c:pt idx="35">
                  <c:v>-4.3000000000000149</c:v>
                </c:pt>
                <c:pt idx="36">
                  <c:v>-4.2800000000000153</c:v>
                </c:pt>
                <c:pt idx="37">
                  <c:v>-4.2600000000000158</c:v>
                </c:pt>
                <c:pt idx="38">
                  <c:v>-4.2400000000000162</c:v>
                </c:pt>
                <c:pt idx="39">
                  <c:v>-4.2200000000000166</c:v>
                </c:pt>
                <c:pt idx="40">
                  <c:v>-4.2000000000000171</c:v>
                </c:pt>
                <c:pt idx="41">
                  <c:v>-4.1800000000000175</c:v>
                </c:pt>
                <c:pt idx="42">
                  <c:v>-4.1600000000000179</c:v>
                </c:pt>
                <c:pt idx="43">
                  <c:v>-4.1400000000000183</c:v>
                </c:pt>
                <c:pt idx="44">
                  <c:v>-4.1200000000000188</c:v>
                </c:pt>
                <c:pt idx="45">
                  <c:v>-4.1000000000000192</c:v>
                </c:pt>
                <c:pt idx="46">
                  <c:v>-4.0800000000000196</c:v>
                </c:pt>
                <c:pt idx="47">
                  <c:v>-4.06000000000002</c:v>
                </c:pt>
                <c:pt idx="48">
                  <c:v>-4.0400000000000205</c:v>
                </c:pt>
                <c:pt idx="49">
                  <c:v>-4.0200000000000209</c:v>
                </c:pt>
                <c:pt idx="50">
                  <c:v>-4.0000000000000213</c:v>
                </c:pt>
                <c:pt idx="51">
                  <c:v>-3.9800000000000213</c:v>
                </c:pt>
                <c:pt idx="52">
                  <c:v>-3.9600000000000213</c:v>
                </c:pt>
                <c:pt idx="53">
                  <c:v>-3.9400000000000213</c:v>
                </c:pt>
                <c:pt idx="54">
                  <c:v>-3.9200000000000212</c:v>
                </c:pt>
                <c:pt idx="55">
                  <c:v>-3.9000000000000212</c:v>
                </c:pt>
                <c:pt idx="56">
                  <c:v>-3.8800000000000212</c:v>
                </c:pt>
                <c:pt idx="57">
                  <c:v>-3.8600000000000212</c:v>
                </c:pt>
                <c:pt idx="58">
                  <c:v>-3.8400000000000212</c:v>
                </c:pt>
                <c:pt idx="59">
                  <c:v>-3.8200000000000212</c:v>
                </c:pt>
                <c:pt idx="60">
                  <c:v>-3.8000000000000211</c:v>
                </c:pt>
                <c:pt idx="61">
                  <c:v>-3.7800000000000211</c:v>
                </c:pt>
                <c:pt idx="62">
                  <c:v>-3.7600000000000211</c:v>
                </c:pt>
                <c:pt idx="63">
                  <c:v>-3.7400000000000211</c:v>
                </c:pt>
                <c:pt idx="64">
                  <c:v>-3.7200000000000211</c:v>
                </c:pt>
                <c:pt idx="65">
                  <c:v>-3.700000000000021</c:v>
                </c:pt>
                <c:pt idx="66">
                  <c:v>-3.680000000000021</c:v>
                </c:pt>
                <c:pt idx="67">
                  <c:v>-3.660000000000021</c:v>
                </c:pt>
                <c:pt idx="68">
                  <c:v>-3.640000000000021</c:v>
                </c:pt>
                <c:pt idx="69">
                  <c:v>-3.620000000000021</c:v>
                </c:pt>
                <c:pt idx="70">
                  <c:v>-3.600000000000021</c:v>
                </c:pt>
                <c:pt idx="71">
                  <c:v>-3.5800000000000209</c:v>
                </c:pt>
                <c:pt idx="72">
                  <c:v>-3.5600000000000209</c:v>
                </c:pt>
                <c:pt idx="73">
                  <c:v>-3.5400000000000209</c:v>
                </c:pt>
                <c:pt idx="74">
                  <c:v>-3.5200000000000209</c:v>
                </c:pt>
                <c:pt idx="75">
                  <c:v>-3.5000000000000209</c:v>
                </c:pt>
                <c:pt idx="76">
                  <c:v>-3.4800000000000209</c:v>
                </c:pt>
                <c:pt idx="77">
                  <c:v>-3.4600000000000208</c:v>
                </c:pt>
                <c:pt idx="78">
                  <c:v>-3.4400000000000208</c:v>
                </c:pt>
                <c:pt idx="79">
                  <c:v>-3.4200000000000208</c:v>
                </c:pt>
                <c:pt idx="80">
                  <c:v>-3.4000000000000208</c:v>
                </c:pt>
                <c:pt idx="81">
                  <c:v>-3.3800000000000208</c:v>
                </c:pt>
                <c:pt idx="82">
                  <c:v>-3.3600000000000207</c:v>
                </c:pt>
                <c:pt idx="83">
                  <c:v>-3.3400000000000207</c:v>
                </c:pt>
                <c:pt idx="84">
                  <c:v>-3.3200000000000207</c:v>
                </c:pt>
                <c:pt idx="85">
                  <c:v>-3.3000000000000207</c:v>
                </c:pt>
                <c:pt idx="86">
                  <c:v>-3.2800000000000207</c:v>
                </c:pt>
                <c:pt idx="87">
                  <c:v>-3.2600000000000207</c:v>
                </c:pt>
                <c:pt idx="88">
                  <c:v>-3.2400000000000206</c:v>
                </c:pt>
                <c:pt idx="89">
                  <c:v>-3.2200000000000206</c:v>
                </c:pt>
                <c:pt idx="90">
                  <c:v>-3.2000000000000206</c:v>
                </c:pt>
                <c:pt idx="91">
                  <c:v>-3.1800000000000206</c:v>
                </c:pt>
                <c:pt idx="92">
                  <c:v>-3.1600000000000206</c:v>
                </c:pt>
                <c:pt idx="93">
                  <c:v>-3.1400000000000206</c:v>
                </c:pt>
                <c:pt idx="94">
                  <c:v>-3.1200000000000205</c:v>
                </c:pt>
                <c:pt idx="95">
                  <c:v>-3.1000000000000205</c:v>
                </c:pt>
                <c:pt idx="96">
                  <c:v>-3.0800000000000205</c:v>
                </c:pt>
                <c:pt idx="97">
                  <c:v>-3.0600000000000205</c:v>
                </c:pt>
                <c:pt idx="98">
                  <c:v>-3.0400000000000205</c:v>
                </c:pt>
                <c:pt idx="99">
                  <c:v>-3.0200000000000204</c:v>
                </c:pt>
                <c:pt idx="100">
                  <c:v>-3.0000000000000204</c:v>
                </c:pt>
                <c:pt idx="101">
                  <c:v>-2.9800000000000204</c:v>
                </c:pt>
                <c:pt idx="102">
                  <c:v>-2.9600000000000204</c:v>
                </c:pt>
                <c:pt idx="103">
                  <c:v>-2.9400000000000204</c:v>
                </c:pt>
                <c:pt idx="104">
                  <c:v>-2.9200000000000204</c:v>
                </c:pt>
                <c:pt idx="105">
                  <c:v>-2.9000000000000203</c:v>
                </c:pt>
                <c:pt idx="106">
                  <c:v>-2.8800000000000203</c:v>
                </c:pt>
                <c:pt idx="107">
                  <c:v>-2.8600000000000203</c:v>
                </c:pt>
                <c:pt idx="108">
                  <c:v>-2.8400000000000203</c:v>
                </c:pt>
                <c:pt idx="109">
                  <c:v>-2.8200000000000203</c:v>
                </c:pt>
                <c:pt idx="110">
                  <c:v>-2.8000000000000203</c:v>
                </c:pt>
                <c:pt idx="111">
                  <c:v>-2.7800000000000202</c:v>
                </c:pt>
                <c:pt idx="112">
                  <c:v>-2.7600000000000202</c:v>
                </c:pt>
                <c:pt idx="113">
                  <c:v>-2.7400000000000202</c:v>
                </c:pt>
                <c:pt idx="114">
                  <c:v>-2.7200000000000202</c:v>
                </c:pt>
                <c:pt idx="115">
                  <c:v>-2.7000000000000202</c:v>
                </c:pt>
                <c:pt idx="116">
                  <c:v>-2.6800000000000201</c:v>
                </c:pt>
                <c:pt idx="117">
                  <c:v>-2.6600000000000201</c:v>
                </c:pt>
                <c:pt idx="118">
                  <c:v>-2.6400000000000201</c:v>
                </c:pt>
                <c:pt idx="119">
                  <c:v>-2.6200000000000201</c:v>
                </c:pt>
                <c:pt idx="120">
                  <c:v>-2.6000000000000201</c:v>
                </c:pt>
                <c:pt idx="121">
                  <c:v>-2.5800000000000201</c:v>
                </c:pt>
                <c:pt idx="122">
                  <c:v>-2.56000000000002</c:v>
                </c:pt>
                <c:pt idx="123">
                  <c:v>-2.54000000000002</c:v>
                </c:pt>
                <c:pt idx="124">
                  <c:v>-2.52000000000002</c:v>
                </c:pt>
                <c:pt idx="125">
                  <c:v>-2.50000000000002</c:v>
                </c:pt>
                <c:pt idx="126">
                  <c:v>-2.48000000000002</c:v>
                </c:pt>
                <c:pt idx="127">
                  <c:v>-2.4600000000000199</c:v>
                </c:pt>
                <c:pt idx="128">
                  <c:v>-2.4400000000000199</c:v>
                </c:pt>
                <c:pt idx="129">
                  <c:v>-2.4200000000000199</c:v>
                </c:pt>
                <c:pt idx="130">
                  <c:v>-2.4000000000000199</c:v>
                </c:pt>
                <c:pt idx="131">
                  <c:v>-2.3800000000000199</c:v>
                </c:pt>
                <c:pt idx="132">
                  <c:v>-2.3600000000000199</c:v>
                </c:pt>
                <c:pt idx="133">
                  <c:v>-2.3400000000000198</c:v>
                </c:pt>
                <c:pt idx="134">
                  <c:v>-2.3200000000000198</c:v>
                </c:pt>
                <c:pt idx="135">
                  <c:v>-2.3000000000000198</c:v>
                </c:pt>
                <c:pt idx="136">
                  <c:v>-2.2800000000000198</c:v>
                </c:pt>
                <c:pt idx="137">
                  <c:v>-2.2600000000000198</c:v>
                </c:pt>
                <c:pt idx="138">
                  <c:v>-2.2400000000000198</c:v>
                </c:pt>
                <c:pt idx="139">
                  <c:v>-2.2200000000000197</c:v>
                </c:pt>
                <c:pt idx="140">
                  <c:v>-2.2000000000000197</c:v>
                </c:pt>
                <c:pt idx="141">
                  <c:v>-2.1800000000000197</c:v>
                </c:pt>
                <c:pt idx="142">
                  <c:v>-2.1600000000000197</c:v>
                </c:pt>
                <c:pt idx="143">
                  <c:v>-2.1400000000000197</c:v>
                </c:pt>
                <c:pt idx="144">
                  <c:v>-2.1200000000000196</c:v>
                </c:pt>
                <c:pt idx="145">
                  <c:v>-2.1000000000000196</c:v>
                </c:pt>
                <c:pt idx="146">
                  <c:v>-2.0800000000000196</c:v>
                </c:pt>
                <c:pt idx="147">
                  <c:v>-2.0600000000000196</c:v>
                </c:pt>
                <c:pt idx="148">
                  <c:v>-2.0400000000000196</c:v>
                </c:pt>
                <c:pt idx="149">
                  <c:v>-2.0200000000000196</c:v>
                </c:pt>
                <c:pt idx="150">
                  <c:v>-2.0000000000000195</c:v>
                </c:pt>
                <c:pt idx="151">
                  <c:v>-1.9800000000000195</c:v>
                </c:pt>
                <c:pt idx="152">
                  <c:v>-1.9600000000000195</c:v>
                </c:pt>
                <c:pt idx="153">
                  <c:v>-1.9400000000000195</c:v>
                </c:pt>
                <c:pt idx="154">
                  <c:v>-1.9200000000000195</c:v>
                </c:pt>
                <c:pt idx="155">
                  <c:v>-1.9000000000000195</c:v>
                </c:pt>
                <c:pt idx="156">
                  <c:v>-1.8800000000000194</c:v>
                </c:pt>
                <c:pt idx="157">
                  <c:v>-1.8600000000000194</c:v>
                </c:pt>
                <c:pt idx="158">
                  <c:v>-1.8400000000000194</c:v>
                </c:pt>
                <c:pt idx="159">
                  <c:v>-1.8200000000000194</c:v>
                </c:pt>
                <c:pt idx="160">
                  <c:v>-1.8000000000000194</c:v>
                </c:pt>
                <c:pt idx="161">
                  <c:v>-1.7800000000000193</c:v>
                </c:pt>
                <c:pt idx="162">
                  <c:v>-1.7600000000000193</c:v>
                </c:pt>
                <c:pt idx="163">
                  <c:v>-1.7400000000000193</c:v>
                </c:pt>
                <c:pt idx="164">
                  <c:v>-1.7200000000000193</c:v>
                </c:pt>
                <c:pt idx="165">
                  <c:v>-1.7000000000000193</c:v>
                </c:pt>
                <c:pt idx="166">
                  <c:v>-1.6800000000000193</c:v>
                </c:pt>
                <c:pt idx="167">
                  <c:v>-1.6600000000000192</c:v>
                </c:pt>
                <c:pt idx="168">
                  <c:v>-1.6400000000000192</c:v>
                </c:pt>
                <c:pt idx="169">
                  <c:v>-1.6200000000000192</c:v>
                </c:pt>
                <c:pt idx="170">
                  <c:v>-1.6000000000000192</c:v>
                </c:pt>
                <c:pt idx="171">
                  <c:v>-1.5800000000000192</c:v>
                </c:pt>
                <c:pt idx="172">
                  <c:v>-1.5600000000000191</c:v>
                </c:pt>
                <c:pt idx="173">
                  <c:v>-1.5400000000000191</c:v>
                </c:pt>
                <c:pt idx="174">
                  <c:v>-1.5200000000000191</c:v>
                </c:pt>
                <c:pt idx="175">
                  <c:v>-1.5000000000000191</c:v>
                </c:pt>
                <c:pt idx="176">
                  <c:v>-1.4800000000000191</c:v>
                </c:pt>
                <c:pt idx="177">
                  <c:v>-1.4600000000000191</c:v>
                </c:pt>
                <c:pt idx="178">
                  <c:v>-1.440000000000019</c:v>
                </c:pt>
                <c:pt idx="179">
                  <c:v>-1.420000000000019</c:v>
                </c:pt>
                <c:pt idx="180">
                  <c:v>-1.400000000000019</c:v>
                </c:pt>
                <c:pt idx="181">
                  <c:v>-1.380000000000019</c:v>
                </c:pt>
                <c:pt idx="182">
                  <c:v>-1.360000000000019</c:v>
                </c:pt>
                <c:pt idx="183">
                  <c:v>-1.340000000000019</c:v>
                </c:pt>
                <c:pt idx="184">
                  <c:v>-1.3200000000000189</c:v>
                </c:pt>
                <c:pt idx="185">
                  <c:v>-1.3000000000000189</c:v>
                </c:pt>
                <c:pt idx="186">
                  <c:v>-1.2800000000000189</c:v>
                </c:pt>
                <c:pt idx="187">
                  <c:v>-1.2600000000000189</c:v>
                </c:pt>
                <c:pt idx="188">
                  <c:v>-1.2400000000000189</c:v>
                </c:pt>
                <c:pt idx="189">
                  <c:v>-1.2200000000000188</c:v>
                </c:pt>
                <c:pt idx="190">
                  <c:v>-1.2000000000000188</c:v>
                </c:pt>
                <c:pt idx="191">
                  <c:v>-1.1800000000000188</c:v>
                </c:pt>
                <c:pt idx="192">
                  <c:v>-1.1600000000000188</c:v>
                </c:pt>
                <c:pt idx="193">
                  <c:v>-1.1400000000000188</c:v>
                </c:pt>
                <c:pt idx="194">
                  <c:v>-1.1200000000000188</c:v>
                </c:pt>
                <c:pt idx="195">
                  <c:v>-1.1000000000000187</c:v>
                </c:pt>
                <c:pt idx="196">
                  <c:v>-1.0800000000000187</c:v>
                </c:pt>
                <c:pt idx="197">
                  <c:v>-1.0600000000000187</c:v>
                </c:pt>
                <c:pt idx="198">
                  <c:v>-1.0400000000000187</c:v>
                </c:pt>
                <c:pt idx="199">
                  <c:v>-1.0200000000000187</c:v>
                </c:pt>
                <c:pt idx="200">
                  <c:v>-1.0000000000000187</c:v>
                </c:pt>
                <c:pt idx="201">
                  <c:v>-0.98000000000001863</c:v>
                </c:pt>
                <c:pt idx="202">
                  <c:v>-0.96000000000001862</c:v>
                </c:pt>
                <c:pt idx="203">
                  <c:v>-0.9400000000000186</c:v>
                </c:pt>
                <c:pt idx="204">
                  <c:v>-0.92000000000001858</c:v>
                </c:pt>
                <c:pt idx="205">
                  <c:v>-0.90000000000001856</c:v>
                </c:pt>
                <c:pt idx="206">
                  <c:v>-0.88000000000001855</c:v>
                </c:pt>
                <c:pt idx="207">
                  <c:v>-0.86000000000001853</c:v>
                </c:pt>
                <c:pt idx="208">
                  <c:v>-0.84000000000001851</c:v>
                </c:pt>
                <c:pt idx="209">
                  <c:v>-0.82000000000001849</c:v>
                </c:pt>
                <c:pt idx="210">
                  <c:v>-0.80000000000001847</c:v>
                </c:pt>
                <c:pt idx="211">
                  <c:v>-0.78000000000001846</c:v>
                </c:pt>
                <c:pt idx="212">
                  <c:v>-0.76000000000001844</c:v>
                </c:pt>
                <c:pt idx="213">
                  <c:v>-0.74000000000001842</c:v>
                </c:pt>
                <c:pt idx="214">
                  <c:v>-0.7200000000000184</c:v>
                </c:pt>
                <c:pt idx="215">
                  <c:v>-0.70000000000001839</c:v>
                </c:pt>
                <c:pt idx="216">
                  <c:v>-0.68000000000001837</c:v>
                </c:pt>
                <c:pt idx="217">
                  <c:v>-0.66000000000001835</c:v>
                </c:pt>
                <c:pt idx="218">
                  <c:v>-0.64000000000001833</c:v>
                </c:pt>
                <c:pt idx="219">
                  <c:v>-0.62000000000001831</c:v>
                </c:pt>
                <c:pt idx="220">
                  <c:v>-0.6000000000000183</c:v>
                </c:pt>
                <c:pt idx="221">
                  <c:v>-0.58000000000001828</c:v>
                </c:pt>
                <c:pt idx="222">
                  <c:v>-0.56000000000001826</c:v>
                </c:pt>
                <c:pt idx="223">
                  <c:v>-0.54000000000001824</c:v>
                </c:pt>
                <c:pt idx="224">
                  <c:v>-0.52000000000001823</c:v>
                </c:pt>
                <c:pt idx="225">
                  <c:v>-0.50000000000001821</c:v>
                </c:pt>
                <c:pt idx="226">
                  <c:v>-0.48000000000001819</c:v>
                </c:pt>
                <c:pt idx="227">
                  <c:v>-0.46000000000001817</c:v>
                </c:pt>
                <c:pt idx="228">
                  <c:v>-0.44000000000001815</c:v>
                </c:pt>
                <c:pt idx="229">
                  <c:v>-0.42000000000001814</c:v>
                </c:pt>
                <c:pt idx="230">
                  <c:v>-0.40000000000001812</c:v>
                </c:pt>
                <c:pt idx="231">
                  <c:v>-0.3800000000000181</c:v>
                </c:pt>
                <c:pt idx="232">
                  <c:v>-0.36000000000001808</c:v>
                </c:pt>
                <c:pt idx="233">
                  <c:v>-0.34000000000001807</c:v>
                </c:pt>
                <c:pt idx="234">
                  <c:v>-0.32000000000001805</c:v>
                </c:pt>
                <c:pt idx="235">
                  <c:v>-0.30000000000001803</c:v>
                </c:pt>
                <c:pt idx="236">
                  <c:v>-0.28000000000001801</c:v>
                </c:pt>
                <c:pt idx="237">
                  <c:v>-0.26000000000001799</c:v>
                </c:pt>
                <c:pt idx="238">
                  <c:v>-0.240000000000018</c:v>
                </c:pt>
                <c:pt idx="239">
                  <c:v>-0.22000000000001801</c:v>
                </c:pt>
                <c:pt idx="240">
                  <c:v>-0.20000000000001802</c:v>
                </c:pt>
                <c:pt idx="241">
                  <c:v>-0.18000000000001803</c:v>
                </c:pt>
                <c:pt idx="242">
                  <c:v>-0.16000000000001804</c:v>
                </c:pt>
                <c:pt idx="243">
                  <c:v>-0.14000000000001805</c:v>
                </c:pt>
                <c:pt idx="244">
                  <c:v>-0.12000000000001805</c:v>
                </c:pt>
                <c:pt idx="245">
                  <c:v>-0.10000000000001805</c:v>
                </c:pt>
                <c:pt idx="246">
                  <c:v>-8.0000000000018043E-2</c:v>
                </c:pt>
                <c:pt idx="247">
                  <c:v>-6.0000000000018039E-2</c:v>
                </c:pt>
                <c:pt idx="248">
                  <c:v>-4.0000000000018035E-2</c:v>
                </c:pt>
                <c:pt idx="249">
                  <c:v>-2.0000000000018035E-2</c:v>
                </c:pt>
                <c:pt idx="250">
                  <c:v>-1.8034185256254887E-14</c:v>
                </c:pt>
                <c:pt idx="251">
                  <c:v>1.9999999999981966E-2</c:v>
                </c:pt>
                <c:pt idx="252">
                  <c:v>3.9999999999981967E-2</c:v>
                </c:pt>
                <c:pt idx="253">
                  <c:v>5.9999999999981971E-2</c:v>
                </c:pt>
                <c:pt idx="254">
                  <c:v>7.9999999999981974E-2</c:v>
                </c:pt>
                <c:pt idx="255">
                  <c:v>9.9999999999981978E-2</c:v>
                </c:pt>
                <c:pt idx="256">
                  <c:v>0.11999999999998198</c:v>
                </c:pt>
                <c:pt idx="257">
                  <c:v>0.13999999999998197</c:v>
                </c:pt>
                <c:pt idx="258">
                  <c:v>0.15999999999998196</c:v>
                </c:pt>
                <c:pt idx="259">
                  <c:v>0.17999999999998195</c:v>
                </c:pt>
                <c:pt idx="260">
                  <c:v>0.19999999999998194</c:v>
                </c:pt>
                <c:pt idx="261">
                  <c:v>0.21999999999998193</c:v>
                </c:pt>
                <c:pt idx="262">
                  <c:v>0.23999999999998192</c:v>
                </c:pt>
                <c:pt idx="263">
                  <c:v>0.25999999999998191</c:v>
                </c:pt>
                <c:pt idx="264">
                  <c:v>0.27999999999998193</c:v>
                </c:pt>
                <c:pt idx="265">
                  <c:v>0.29999999999998195</c:v>
                </c:pt>
                <c:pt idx="266">
                  <c:v>0.31999999999998197</c:v>
                </c:pt>
                <c:pt idx="267">
                  <c:v>0.33999999999998198</c:v>
                </c:pt>
                <c:pt idx="268">
                  <c:v>0.359999999999982</c:v>
                </c:pt>
                <c:pt idx="269">
                  <c:v>0.37999999999998202</c:v>
                </c:pt>
                <c:pt idx="270">
                  <c:v>0.39999999999998204</c:v>
                </c:pt>
                <c:pt idx="271">
                  <c:v>0.41999999999998205</c:v>
                </c:pt>
                <c:pt idx="272">
                  <c:v>0.43999999999998207</c:v>
                </c:pt>
                <c:pt idx="273">
                  <c:v>0.45999999999998209</c:v>
                </c:pt>
                <c:pt idx="274">
                  <c:v>0.47999999999998211</c:v>
                </c:pt>
                <c:pt idx="275">
                  <c:v>0.49999999999998213</c:v>
                </c:pt>
                <c:pt idx="276">
                  <c:v>0.51999999999998214</c:v>
                </c:pt>
                <c:pt idx="277">
                  <c:v>0.53999999999998216</c:v>
                </c:pt>
                <c:pt idx="278">
                  <c:v>0.55999999999998218</c:v>
                </c:pt>
                <c:pt idx="279">
                  <c:v>0.5799999999999822</c:v>
                </c:pt>
                <c:pt idx="280">
                  <c:v>0.59999999999998221</c:v>
                </c:pt>
                <c:pt idx="281">
                  <c:v>0.61999999999998223</c:v>
                </c:pt>
                <c:pt idx="282">
                  <c:v>0.63999999999998225</c:v>
                </c:pt>
                <c:pt idx="283">
                  <c:v>0.65999999999998227</c:v>
                </c:pt>
                <c:pt idx="284">
                  <c:v>0.67999999999998229</c:v>
                </c:pt>
                <c:pt idx="285">
                  <c:v>0.6999999999999823</c:v>
                </c:pt>
                <c:pt idx="286">
                  <c:v>0.71999999999998232</c:v>
                </c:pt>
                <c:pt idx="287">
                  <c:v>0.73999999999998234</c:v>
                </c:pt>
                <c:pt idx="288">
                  <c:v>0.75999999999998236</c:v>
                </c:pt>
                <c:pt idx="289">
                  <c:v>0.77999999999998237</c:v>
                </c:pt>
                <c:pt idx="290">
                  <c:v>0.79999999999998239</c:v>
                </c:pt>
                <c:pt idx="291">
                  <c:v>0.81999999999998241</c:v>
                </c:pt>
                <c:pt idx="292">
                  <c:v>0.83999999999998243</c:v>
                </c:pt>
                <c:pt idx="293">
                  <c:v>0.85999999999998245</c:v>
                </c:pt>
                <c:pt idx="294">
                  <c:v>0.87999999999998246</c:v>
                </c:pt>
                <c:pt idx="295">
                  <c:v>0.89999999999998248</c:v>
                </c:pt>
                <c:pt idx="296">
                  <c:v>0.9199999999999825</c:v>
                </c:pt>
                <c:pt idx="297">
                  <c:v>0.93999999999998252</c:v>
                </c:pt>
                <c:pt idx="298">
                  <c:v>0.95999999999998253</c:v>
                </c:pt>
                <c:pt idx="299">
                  <c:v>0.97999999999998255</c:v>
                </c:pt>
                <c:pt idx="300">
                  <c:v>0.99999999999998257</c:v>
                </c:pt>
                <c:pt idx="301">
                  <c:v>1.0199999999999825</c:v>
                </c:pt>
                <c:pt idx="302">
                  <c:v>1.0399999999999825</c:v>
                </c:pt>
                <c:pt idx="303">
                  <c:v>1.0599999999999825</c:v>
                </c:pt>
                <c:pt idx="304">
                  <c:v>1.0799999999999825</c:v>
                </c:pt>
                <c:pt idx="305">
                  <c:v>1.0999999999999825</c:v>
                </c:pt>
                <c:pt idx="306">
                  <c:v>1.1199999999999826</c:v>
                </c:pt>
                <c:pt idx="307">
                  <c:v>1.1399999999999826</c:v>
                </c:pt>
                <c:pt idx="308">
                  <c:v>1.1599999999999826</c:v>
                </c:pt>
                <c:pt idx="309">
                  <c:v>1.1799999999999826</c:v>
                </c:pt>
                <c:pt idx="310">
                  <c:v>1.1999999999999826</c:v>
                </c:pt>
                <c:pt idx="311">
                  <c:v>1.2199999999999827</c:v>
                </c:pt>
                <c:pt idx="312">
                  <c:v>1.2399999999999827</c:v>
                </c:pt>
                <c:pt idx="313">
                  <c:v>1.2599999999999827</c:v>
                </c:pt>
                <c:pt idx="314">
                  <c:v>1.2799999999999827</c:v>
                </c:pt>
                <c:pt idx="315">
                  <c:v>1.2999999999999827</c:v>
                </c:pt>
                <c:pt idx="316">
                  <c:v>1.3199999999999827</c:v>
                </c:pt>
                <c:pt idx="317">
                  <c:v>1.3399999999999828</c:v>
                </c:pt>
                <c:pt idx="318">
                  <c:v>1.3599999999999828</c:v>
                </c:pt>
                <c:pt idx="319">
                  <c:v>1.3799999999999828</c:v>
                </c:pt>
                <c:pt idx="320">
                  <c:v>1.3999999999999828</c:v>
                </c:pt>
                <c:pt idx="321">
                  <c:v>1.4199999999999828</c:v>
                </c:pt>
                <c:pt idx="322">
                  <c:v>1.4399999999999828</c:v>
                </c:pt>
                <c:pt idx="323">
                  <c:v>1.4599999999999829</c:v>
                </c:pt>
                <c:pt idx="324">
                  <c:v>1.4799999999999829</c:v>
                </c:pt>
                <c:pt idx="325">
                  <c:v>1.4999999999999829</c:v>
                </c:pt>
                <c:pt idx="326">
                  <c:v>1.5199999999999829</c:v>
                </c:pt>
                <c:pt idx="327">
                  <c:v>1.5399999999999829</c:v>
                </c:pt>
                <c:pt idx="328">
                  <c:v>1.559999999999983</c:v>
                </c:pt>
                <c:pt idx="329">
                  <c:v>1.579999999999983</c:v>
                </c:pt>
                <c:pt idx="330">
                  <c:v>1.599999999999983</c:v>
                </c:pt>
                <c:pt idx="331">
                  <c:v>1.619999999999983</c:v>
                </c:pt>
                <c:pt idx="332">
                  <c:v>1.639999999999983</c:v>
                </c:pt>
                <c:pt idx="333">
                  <c:v>1.659999999999983</c:v>
                </c:pt>
                <c:pt idx="334">
                  <c:v>1.6799999999999831</c:v>
                </c:pt>
                <c:pt idx="335">
                  <c:v>1.6999999999999831</c:v>
                </c:pt>
                <c:pt idx="336">
                  <c:v>1.7199999999999831</c:v>
                </c:pt>
                <c:pt idx="337">
                  <c:v>1.7399999999999831</c:v>
                </c:pt>
                <c:pt idx="338">
                  <c:v>1.7599999999999831</c:v>
                </c:pt>
                <c:pt idx="339">
                  <c:v>1.7799999999999832</c:v>
                </c:pt>
                <c:pt idx="340">
                  <c:v>1.7999999999999832</c:v>
                </c:pt>
                <c:pt idx="341">
                  <c:v>1.8199999999999832</c:v>
                </c:pt>
                <c:pt idx="342">
                  <c:v>1.8399999999999832</c:v>
                </c:pt>
                <c:pt idx="343">
                  <c:v>1.8599999999999832</c:v>
                </c:pt>
                <c:pt idx="344">
                  <c:v>1.8799999999999832</c:v>
                </c:pt>
                <c:pt idx="345">
                  <c:v>1.8999999999999833</c:v>
                </c:pt>
                <c:pt idx="346">
                  <c:v>1.9199999999999833</c:v>
                </c:pt>
                <c:pt idx="347">
                  <c:v>1.9399999999999833</c:v>
                </c:pt>
                <c:pt idx="348">
                  <c:v>1.9599999999999833</c:v>
                </c:pt>
                <c:pt idx="349">
                  <c:v>1.9799999999999833</c:v>
                </c:pt>
                <c:pt idx="350">
                  <c:v>1.9999999999999833</c:v>
                </c:pt>
                <c:pt idx="351">
                  <c:v>2.0199999999999831</c:v>
                </c:pt>
                <c:pt idx="352">
                  <c:v>2.0399999999999832</c:v>
                </c:pt>
                <c:pt idx="353">
                  <c:v>2.0599999999999832</c:v>
                </c:pt>
                <c:pt idx="354">
                  <c:v>2.0799999999999832</c:v>
                </c:pt>
                <c:pt idx="355">
                  <c:v>2.0999999999999832</c:v>
                </c:pt>
                <c:pt idx="356">
                  <c:v>2.1199999999999832</c:v>
                </c:pt>
                <c:pt idx="357">
                  <c:v>2.1399999999999832</c:v>
                </c:pt>
                <c:pt idx="358">
                  <c:v>2.1599999999999833</c:v>
                </c:pt>
                <c:pt idx="359">
                  <c:v>2.1799999999999833</c:v>
                </c:pt>
                <c:pt idx="360">
                  <c:v>2.1999999999999833</c:v>
                </c:pt>
                <c:pt idx="361">
                  <c:v>2.2199999999999833</c:v>
                </c:pt>
                <c:pt idx="362">
                  <c:v>2.2399999999999833</c:v>
                </c:pt>
                <c:pt idx="363">
                  <c:v>2.2599999999999834</c:v>
                </c:pt>
                <c:pt idx="364">
                  <c:v>2.2799999999999834</c:v>
                </c:pt>
                <c:pt idx="365">
                  <c:v>2.2999999999999834</c:v>
                </c:pt>
                <c:pt idx="366">
                  <c:v>2.3199999999999834</c:v>
                </c:pt>
                <c:pt idx="367">
                  <c:v>2.3399999999999834</c:v>
                </c:pt>
                <c:pt idx="368">
                  <c:v>2.3599999999999834</c:v>
                </c:pt>
                <c:pt idx="369">
                  <c:v>2.3799999999999835</c:v>
                </c:pt>
                <c:pt idx="370">
                  <c:v>2.3999999999999835</c:v>
                </c:pt>
                <c:pt idx="371">
                  <c:v>2.4199999999999835</c:v>
                </c:pt>
                <c:pt idx="372">
                  <c:v>2.4399999999999835</c:v>
                </c:pt>
                <c:pt idx="373">
                  <c:v>2.4599999999999835</c:v>
                </c:pt>
                <c:pt idx="374">
                  <c:v>2.4799999999999836</c:v>
                </c:pt>
                <c:pt idx="375">
                  <c:v>2.4999999999999836</c:v>
                </c:pt>
                <c:pt idx="376">
                  <c:v>2.5199999999999836</c:v>
                </c:pt>
                <c:pt idx="377">
                  <c:v>2.5399999999999836</c:v>
                </c:pt>
                <c:pt idx="378">
                  <c:v>2.5599999999999836</c:v>
                </c:pt>
                <c:pt idx="379">
                  <c:v>2.5799999999999836</c:v>
                </c:pt>
                <c:pt idx="380">
                  <c:v>2.5999999999999837</c:v>
                </c:pt>
                <c:pt idx="381">
                  <c:v>2.6199999999999837</c:v>
                </c:pt>
                <c:pt idx="382">
                  <c:v>2.6399999999999837</c:v>
                </c:pt>
                <c:pt idx="383">
                  <c:v>2.6599999999999837</c:v>
                </c:pt>
                <c:pt idx="384">
                  <c:v>2.6799999999999837</c:v>
                </c:pt>
                <c:pt idx="385">
                  <c:v>2.6999999999999837</c:v>
                </c:pt>
                <c:pt idx="386">
                  <c:v>2.7199999999999838</c:v>
                </c:pt>
                <c:pt idx="387">
                  <c:v>2.7399999999999838</c:v>
                </c:pt>
                <c:pt idx="388">
                  <c:v>2.7599999999999838</c:v>
                </c:pt>
                <c:pt idx="389">
                  <c:v>2.7799999999999838</c:v>
                </c:pt>
                <c:pt idx="390">
                  <c:v>2.7999999999999838</c:v>
                </c:pt>
                <c:pt idx="391">
                  <c:v>2.8199999999999839</c:v>
                </c:pt>
                <c:pt idx="392">
                  <c:v>2.8399999999999839</c:v>
                </c:pt>
                <c:pt idx="393">
                  <c:v>2.8599999999999839</c:v>
                </c:pt>
                <c:pt idx="394">
                  <c:v>2.8799999999999839</c:v>
                </c:pt>
                <c:pt idx="395">
                  <c:v>2.8999999999999839</c:v>
                </c:pt>
                <c:pt idx="396">
                  <c:v>2.9199999999999839</c:v>
                </c:pt>
                <c:pt idx="397">
                  <c:v>2.939999999999984</c:v>
                </c:pt>
                <c:pt idx="398">
                  <c:v>2.959999999999984</c:v>
                </c:pt>
                <c:pt idx="399">
                  <c:v>2.979999999999984</c:v>
                </c:pt>
                <c:pt idx="400">
                  <c:v>2.999999999999984</c:v>
                </c:pt>
                <c:pt idx="401">
                  <c:v>3.019999999999984</c:v>
                </c:pt>
                <c:pt idx="402">
                  <c:v>3.039999999999984</c:v>
                </c:pt>
                <c:pt idx="403">
                  <c:v>3.0599999999999841</c:v>
                </c:pt>
                <c:pt idx="404">
                  <c:v>3.0799999999999841</c:v>
                </c:pt>
                <c:pt idx="405">
                  <c:v>3.0999999999999841</c:v>
                </c:pt>
                <c:pt idx="406">
                  <c:v>3.1199999999999841</c:v>
                </c:pt>
                <c:pt idx="407">
                  <c:v>3.1399999999999841</c:v>
                </c:pt>
                <c:pt idx="408">
                  <c:v>3.1599999999999842</c:v>
                </c:pt>
                <c:pt idx="409">
                  <c:v>3.1799999999999842</c:v>
                </c:pt>
                <c:pt idx="410">
                  <c:v>3.1999999999999842</c:v>
                </c:pt>
                <c:pt idx="411">
                  <c:v>3.2199999999999842</c:v>
                </c:pt>
                <c:pt idx="412">
                  <c:v>3.2399999999999842</c:v>
                </c:pt>
                <c:pt idx="413">
                  <c:v>3.2599999999999842</c:v>
                </c:pt>
                <c:pt idx="414">
                  <c:v>3.2799999999999843</c:v>
                </c:pt>
                <c:pt idx="415">
                  <c:v>3.2999999999999843</c:v>
                </c:pt>
                <c:pt idx="416">
                  <c:v>3.3199999999999843</c:v>
                </c:pt>
                <c:pt idx="417">
                  <c:v>3.3399999999999843</c:v>
                </c:pt>
                <c:pt idx="418">
                  <c:v>3.3599999999999843</c:v>
                </c:pt>
                <c:pt idx="419">
                  <c:v>3.3799999999999844</c:v>
                </c:pt>
                <c:pt idx="420">
                  <c:v>3.3999999999999844</c:v>
                </c:pt>
                <c:pt idx="421">
                  <c:v>3.4199999999999844</c:v>
                </c:pt>
                <c:pt idx="422">
                  <c:v>3.4399999999999844</c:v>
                </c:pt>
                <c:pt idx="423">
                  <c:v>3.4599999999999844</c:v>
                </c:pt>
                <c:pt idx="424">
                  <c:v>3.4799999999999844</c:v>
                </c:pt>
                <c:pt idx="425">
                  <c:v>3.4999999999999845</c:v>
                </c:pt>
                <c:pt idx="426">
                  <c:v>3.5199999999999845</c:v>
                </c:pt>
                <c:pt idx="427">
                  <c:v>3.5399999999999845</c:v>
                </c:pt>
                <c:pt idx="428">
                  <c:v>3.5599999999999845</c:v>
                </c:pt>
                <c:pt idx="429">
                  <c:v>3.5799999999999845</c:v>
                </c:pt>
                <c:pt idx="430">
                  <c:v>3.5999999999999845</c:v>
                </c:pt>
                <c:pt idx="431">
                  <c:v>3.6199999999999846</c:v>
                </c:pt>
                <c:pt idx="432">
                  <c:v>3.6399999999999846</c:v>
                </c:pt>
                <c:pt idx="433">
                  <c:v>3.6599999999999846</c:v>
                </c:pt>
                <c:pt idx="434">
                  <c:v>3.6799999999999846</c:v>
                </c:pt>
                <c:pt idx="435">
                  <c:v>3.6999999999999846</c:v>
                </c:pt>
                <c:pt idx="436">
                  <c:v>3.7199999999999847</c:v>
                </c:pt>
                <c:pt idx="437">
                  <c:v>3.7399999999999847</c:v>
                </c:pt>
                <c:pt idx="438">
                  <c:v>3.7599999999999847</c:v>
                </c:pt>
                <c:pt idx="439">
                  <c:v>3.7799999999999847</c:v>
                </c:pt>
                <c:pt idx="440">
                  <c:v>3.7999999999999847</c:v>
                </c:pt>
                <c:pt idx="441">
                  <c:v>3.8199999999999847</c:v>
                </c:pt>
                <c:pt idx="442">
                  <c:v>3.8399999999999848</c:v>
                </c:pt>
                <c:pt idx="443">
                  <c:v>3.8599999999999848</c:v>
                </c:pt>
                <c:pt idx="444">
                  <c:v>3.8799999999999848</c:v>
                </c:pt>
                <c:pt idx="445">
                  <c:v>3.8999999999999848</c:v>
                </c:pt>
                <c:pt idx="446">
                  <c:v>3.9199999999999848</c:v>
                </c:pt>
                <c:pt idx="447">
                  <c:v>3.9399999999999848</c:v>
                </c:pt>
                <c:pt idx="448">
                  <c:v>3.9599999999999849</c:v>
                </c:pt>
                <c:pt idx="449">
                  <c:v>3.9799999999999849</c:v>
                </c:pt>
                <c:pt idx="450">
                  <c:v>3.9999999999999849</c:v>
                </c:pt>
                <c:pt idx="451">
                  <c:v>4.0199999999999845</c:v>
                </c:pt>
                <c:pt idx="452">
                  <c:v>4.039999999999984</c:v>
                </c:pt>
                <c:pt idx="453">
                  <c:v>4.0599999999999836</c:v>
                </c:pt>
                <c:pt idx="454">
                  <c:v>4.0799999999999832</c:v>
                </c:pt>
                <c:pt idx="455">
                  <c:v>4.0999999999999828</c:v>
                </c:pt>
                <c:pt idx="456">
                  <c:v>4.1199999999999823</c:v>
                </c:pt>
                <c:pt idx="457">
                  <c:v>4.1399999999999819</c:v>
                </c:pt>
                <c:pt idx="458">
                  <c:v>4.1599999999999815</c:v>
                </c:pt>
                <c:pt idx="459">
                  <c:v>4.1799999999999811</c:v>
                </c:pt>
                <c:pt idx="460">
                  <c:v>4.1999999999999806</c:v>
                </c:pt>
                <c:pt idx="461">
                  <c:v>4.2199999999999802</c:v>
                </c:pt>
                <c:pt idx="462">
                  <c:v>4.2399999999999798</c:v>
                </c:pt>
                <c:pt idx="463">
                  <c:v>4.2599999999999794</c:v>
                </c:pt>
                <c:pt idx="464">
                  <c:v>4.2799999999999789</c:v>
                </c:pt>
                <c:pt idx="465">
                  <c:v>4.2999999999999785</c:v>
                </c:pt>
                <c:pt idx="466">
                  <c:v>4.3199999999999781</c:v>
                </c:pt>
                <c:pt idx="467">
                  <c:v>4.3399999999999777</c:v>
                </c:pt>
                <c:pt idx="468">
                  <c:v>4.3599999999999772</c:v>
                </c:pt>
                <c:pt idx="469">
                  <c:v>4.3799999999999768</c:v>
                </c:pt>
                <c:pt idx="470">
                  <c:v>4.3999999999999764</c:v>
                </c:pt>
                <c:pt idx="471">
                  <c:v>4.4199999999999759</c:v>
                </c:pt>
                <c:pt idx="472">
                  <c:v>4.4399999999999755</c:v>
                </c:pt>
                <c:pt idx="473">
                  <c:v>4.4599999999999751</c:v>
                </c:pt>
                <c:pt idx="474">
                  <c:v>4.4799999999999747</c:v>
                </c:pt>
                <c:pt idx="475">
                  <c:v>4.4999999999999742</c:v>
                </c:pt>
                <c:pt idx="476">
                  <c:v>4.5199999999999738</c:v>
                </c:pt>
                <c:pt idx="477">
                  <c:v>4.5399999999999734</c:v>
                </c:pt>
                <c:pt idx="478">
                  <c:v>4.559999999999973</c:v>
                </c:pt>
                <c:pt idx="479">
                  <c:v>4.5799999999999725</c:v>
                </c:pt>
                <c:pt idx="480">
                  <c:v>4.5999999999999721</c:v>
                </c:pt>
                <c:pt idx="481">
                  <c:v>4.6199999999999717</c:v>
                </c:pt>
                <c:pt idx="482">
                  <c:v>4.6399999999999713</c:v>
                </c:pt>
                <c:pt idx="483">
                  <c:v>4.6599999999999708</c:v>
                </c:pt>
                <c:pt idx="484">
                  <c:v>4.6799999999999704</c:v>
                </c:pt>
                <c:pt idx="485">
                  <c:v>4.69999999999997</c:v>
                </c:pt>
                <c:pt idx="486">
                  <c:v>4.7199999999999696</c:v>
                </c:pt>
                <c:pt idx="487">
                  <c:v>4.7399999999999691</c:v>
                </c:pt>
                <c:pt idx="488">
                  <c:v>4.7599999999999687</c:v>
                </c:pt>
                <c:pt idx="489">
                  <c:v>4.7799999999999683</c:v>
                </c:pt>
                <c:pt idx="490">
                  <c:v>4.7999999999999678</c:v>
                </c:pt>
                <c:pt idx="491">
                  <c:v>4.8199999999999674</c:v>
                </c:pt>
                <c:pt idx="492">
                  <c:v>4.839999999999967</c:v>
                </c:pt>
                <c:pt idx="493">
                  <c:v>4.8599999999999666</c:v>
                </c:pt>
                <c:pt idx="494">
                  <c:v>4.8799999999999661</c:v>
                </c:pt>
                <c:pt idx="495">
                  <c:v>4.8999999999999657</c:v>
                </c:pt>
                <c:pt idx="496">
                  <c:v>4.9199999999999653</c:v>
                </c:pt>
                <c:pt idx="497">
                  <c:v>4.9399999999999649</c:v>
                </c:pt>
                <c:pt idx="498">
                  <c:v>4.9599999999999644</c:v>
                </c:pt>
                <c:pt idx="499">
                  <c:v>4.979999999999964</c:v>
                </c:pt>
                <c:pt idx="500">
                  <c:v>4.9999999999999636</c:v>
                </c:pt>
              </c:numCache>
            </c:numRef>
          </c:cat>
          <c:val>
            <c:numRef>
              <c:f>'Matched(Paired)_t_Test'!$W$520:$W$1020</c:f>
              <c:numCache>
                <c:formatCode>0.000000</c:formatCode>
                <c:ptCount val="501"/>
                <c:pt idx="0">
                  <c:v>1.7574383788078454E-3</c:v>
                </c:pt>
                <c:pt idx="1">
                  <c:v>1.7929888545431749E-3</c:v>
                </c:pt>
                <c:pt idx="2">
                  <c:v>1.829356353268517E-3</c:v>
                </c:pt>
                <c:pt idx="3">
                  <c:v>1.8665617082068479E-3</c:v>
                </c:pt>
                <c:pt idx="4">
                  <c:v>1.9046263301925983E-3</c:v>
                </c:pt>
                <c:pt idx="5">
                  <c:v>1.9435722247553896E-3</c:v>
                </c:pt>
                <c:pt idx="6">
                  <c:v>1.9834220097317678E-3</c:v>
                </c:pt>
                <c:pt idx="7">
                  <c:v>2.024198933421594E-3</c:v>
                </c:pt>
                <c:pt idx="8">
                  <c:v>2.065926893306219E-3</c:v>
                </c:pt>
                <c:pt idx="9">
                  <c:v>2.1086304553460554E-3</c:v>
                </c:pt>
                <c:pt idx="10">
                  <c:v>2.1523348738757687E-3</c:v>
                </c:pt>
                <c:pt idx="11">
                  <c:v>2.1970661121157894E-3</c:v>
                </c:pt>
                <c:pt idx="12">
                  <c:v>2.2428508633194713E-3</c:v>
                </c:pt>
                <c:pt idx="13">
                  <c:v>2.2897165725757739E-3</c:v>
                </c:pt>
                <c:pt idx="14">
                  <c:v>2.337691459287946E-3</c:v>
                </c:pt>
                <c:pt idx="15">
                  <c:v>2.3868045403492928E-3</c:v>
                </c:pt>
                <c:pt idx="16">
                  <c:v>2.4370856540377722E-3</c:v>
                </c:pt>
                <c:pt idx="17">
                  <c:v>2.4885654846517518E-3</c:v>
                </c:pt>
                <c:pt idx="18">
                  <c:v>2.5412755879099485E-3</c:v>
                </c:pt>
                <c:pt idx="19">
                  <c:v>2.5952484171392529E-3</c:v>
                </c:pt>
                <c:pt idx="20">
                  <c:v>2.6505173502748133E-3</c:v>
                </c:pt>
                <c:pt idx="21">
                  <c:v>2.7071167176974326E-3</c:v>
                </c:pt>
                <c:pt idx="22">
                  <c:v>2.7650818309341192E-3</c:v>
                </c:pt>
                <c:pt idx="23">
                  <c:v>2.8244490122483171E-3</c:v>
                </c:pt>
                <c:pt idx="24">
                  <c:v>2.8852556251470385E-3</c:v>
                </c:pt>
                <c:pt idx="25">
                  <c:v>2.947540105833073E-3</c:v>
                </c:pt>
                <c:pt idx="26">
                  <c:v>3.0113419956309586E-3</c:v>
                </c:pt>
                <c:pt idx="27">
                  <c:v>3.0767019744164471E-3</c:v>
                </c:pt>
                <c:pt idx="28">
                  <c:v>3.1436618950798569E-3</c:v>
                </c:pt>
                <c:pt idx="29">
                  <c:v>3.2122648190545289E-3</c:v>
                </c:pt>
                <c:pt idx="30">
                  <c:v>3.2825550529425687E-3</c:v>
                </c:pt>
                <c:pt idx="31">
                  <c:v>3.3545781862707054E-3</c:v>
                </c:pt>
                <c:pt idx="32">
                  <c:v>3.4283811304101695E-3</c:v>
                </c:pt>
                <c:pt idx="33">
                  <c:v>3.5040121586951754E-3</c:v>
                </c:pt>
                <c:pt idx="34">
                  <c:v>3.5815209477756496E-3</c:v>
                </c:pt>
                <c:pt idx="35">
                  <c:v>3.6609586202405661E-3</c:v>
                </c:pt>
                <c:pt idx="36">
                  <c:v>3.7423777885493277E-3</c:v>
                </c:pt>
                <c:pt idx="37">
                  <c:v>3.8258326003093837E-3</c:v>
                </c:pt>
                <c:pt idx="38">
                  <c:v>3.9113787849393228E-3</c:v>
                </c:pt>
                <c:pt idx="39">
                  <c:v>3.9990737017574739E-3</c:v>
                </c:pt>
                <c:pt idx="40">
                  <c:v>4.0889763895370981E-3</c:v>
                </c:pt>
                <c:pt idx="41">
                  <c:v>4.1811476175700728E-3</c:v>
                </c:pt>
                <c:pt idx="42">
                  <c:v>4.2756499382819611E-3</c:v>
                </c:pt>
                <c:pt idx="43">
                  <c:v>4.3725477414422349E-3</c:v>
                </c:pt>
                <c:pt idx="44">
                  <c:v>4.4719073100144106E-3</c:v>
                </c:pt>
                <c:pt idx="45">
                  <c:v>4.5737968776916145E-3</c:v>
                </c:pt>
                <c:pt idx="46">
                  <c:v>4.678286688164216E-3</c:v>
                </c:pt>
                <c:pt idx="47">
                  <c:v>4.7854490561667646E-3</c:v>
                </c:pt>
                <c:pt idx="48">
                  <c:v>4.8953584303526986E-3</c:v>
                </c:pt>
                <c:pt idx="49">
                  <c:v>5.0080914580456978E-3</c:v>
                </c:pt>
                <c:pt idx="50">
                  <c:v>5.1237270519177893E-3</c:v>
                </c:pt>
                <c:pt idx="51">
                  <c:v>5.2423464586448193E-3</c:v>
                </c:pt>
                <c:pt idx="52">
                  <c:v>5.3640333295907911E-3</c:v>
                </c:pt>
                <c:pt idx="53">
                  <c:v>5.4888737935732844E-3</c:v>
                </c:pt>
                <c:pt idx="54">
                  <c:v>5.616956531762759E-3</c:v>
                </c:pt>
                <c:pt idx="55">
                  <c:v>5.7483728547692544E-3</c:v>
                </c:pt>
                <c:pt idx="56">
                  <c:v>5.8832167819705449E-3</c:v>
                </c:pt>
                <c:pt idx="57">
                  <c:v>6.0215851231362463E-3</c:v>
                </c:pt>
                <c:pt idx="58">
                  <c:v>6.1635775624028924E-3</c:v>
                </c:pt>
                <c:pt idx="59">
                  <c:v>6.3092967446552843E-3</c:v>
                </c:pt>
                <c:pt idx="60">
                  <c:v>6.4588483643696765E-3</c:v>
                </c:pt>
                <c:pt idx="61">
                  <c:v>6.6123412569745639E-3</c:v>
                </c:pt>
                <c:pt idx="62">
                  <c:v>6.7698874927848204E-3</c:v>
                </c:pt>
                <c:pt idx="63">
                  <c:v>6.9316024735650104E-3</c:v>
                </c:pt>
                <c:pt idx="64">
                  <c:v>7.0976050317772908E-3</c:v>
                </c:pt>
                <c:pt idx="65">
                  <c:v>7.2680175325692134E-3</c:v>
                </c:pt>
                <c:pt idx="66">
                  <c:v>7.4429659785560506E-3</c:v>
                </c:pt>
                <c:pt idx="67">
                  <c:v>7.6225801174517674E-3</c:v>
                </c:pt>
                <c:pt idx="68">
                  <c:v>7.8069935526017603E-3</c:v>
                </c:pt>
                <c:pt idx="69">
                  <c:v>7.9963438564696464E-3</c:v>
                </c:pt>
                <c:pt idx="70">
                  <c:v>8.1907726871288528E-3</c:v>
                </c:pt>
                <c:pt idx="71">
                  <c:v>8.3904259078085488E-3</c:v>
                </c:pt>
                <c:pt idx="72">
                  <c:v>8.5954537095414632E-3</c:v>
                </c:pt>
                <c:pt idx="73">
                  <c:v>8.8060107369593143E-3</c:v>
                </c:pt>
                <c:pt idx="74">
                  <c:v>9.02225621727905E-3</c:v>
                </c:pt>
                <c:pt idx="75">
                  <c:v>9.2443540925206871E-3</c:v>
                </c:pt>
                <c:pt idx="76">
                  <c:v>9.4724731549942921E-3</c:v>
                </c:pt>
                <c:pt idx="77">
                  <c:v>9.7067871860905715E-3</c:v>
                </c:pt>
                <c:pt idx="78">
                  <c:v>9.9474750984055085E-3</c:v>
                </c:pt>
                <c:pt idx="79">
                  <c:v>1.0194721081225535E-2</c:v>
                </c:pt>
                <c:pt idx="80">
                  <c:v>1.0448714749394947E-2</c:v>
                </c:pt>
                <c:pt idx="81">
                  <c:v>1.070965129558216E-2</c:v>
                </c:pt>
                <c:pt idx="82">
                  <c:v>1.0977731645955887E-2</c:v>
                </c:pt>
                <c:pt idx="83">
                  <c:v>1.1253162619275827E-2</c:v>
                </c:pt>
                <c:pt idx="84">
                  <c:v>1.1536157089395956E-2</c:v>
                </c:pt>
                <c:pt idx="85">
                  <c:v>1.1826934151170858E-2</c:v>
                </c:pt>
                <c:pt idx="86">
                  <c:v>1.2125719289747471E-2</c:v>
                </c:pt>
                <c:pt idx="87">
                  <c:v>1.2432744553215632E-2</c:v>
                </c:pt>
                <c:pt idx="88">
                  <c:v>1.2748248728581543E-2</c:v>
                </c:pt>
                <c:pt idx="89">
                  <c:v>1.3072477521017258E-2</c:v>
                </c:pt>
                <c:pt idx="90">
                  <c:v>1.3405683736328545E-2</c:v>
                </c:pt>
                <c:pt idx="91">
                  <c:v>1.3748127466570684E-2</c:v>
                </c:pt>
                <c:pt idx="92">
                  <c:v>1.4100076278729079E-2</c:v>
                </c:pt>
                <c:pt idx="93">
                  <c:v>1.4461805406366742E-2</c:v>
                </c:pt>
                <c:pt idx="94">
                  <c:v>1.4833597944125639E-2</c:v>
                </c:pt>
                <c:pt idx="95">
                  <c:v>1.5215745044952428E-2</c:v>
                </c:pt>
                <c:pt idx="96">
                  <c:v>1.5608546119900897E-2</c:v>
                </c:pt>
                <c:pt idx="97">
                  <c:v>1.6012309040344917E-2</c:v>
                </c:pt>
                <c:pt idx="98">
                  <c:v>1.6427350342414715E-2</c:v>
                </c:pt>
                <c:pt idx="99">
                  <c:v>1.6853995433447868E-2</c:v>
                </c:pt>
                <c:pt idx="100">
                  <c:v>1.7292578800222502E-2</c:v>
                </c:pt>
                <c:pt idx="101">
                  <c:v>1.7743444218715876E-2</c:v>
                </c:pt>
                <c:pt idx="102">
                  <c:v>1.8206944965103816E-2</c:v>
                </c:pt>
                <c:pt idx="103">
                  <c:v>1.8683444027689212E-2</c:v>
                </c:pt>
                <c:pt idx="104">
                  <c:v>1.9173314319416612E-2</c:v>
                </c:pt>
                <c:pt idx="105">
                  <c:v>1.9676938890597996E-2</c:v>
                </c:pt>
                <c:pt idx="106">
                  <c:v>2.0194711141440874E-2</c:v>
                </c:pt>
                <c:pt idx="107">
                  <c:v>2.0727035033933174E-2</c:v>
                </c:pt>
                <c:pt idx="108">
                  <c:v>2.1274325302601083E-2</c:v>
                </c:pt>
                <c:pt idx="109">
                  <c:v>2.1837007663615089E-2</c:v>
                </c:pt>
                <c:pt idx="110">
                  <c:v>2.2415519021676659E-2</c:v>
                </c:pt>
                <c:pt idx="111">
                  <c:v>2.3010307674071927E-2</c:v>
                </c:pt>
                <c:pt idx="112">
                  <c:v>2.3621833511231177E-2</c:v>
                </c:pt>
                <c:pt idx="113">
                  <c:v>2.4250568213081726E-2</c:v>
                </c:pt>
                <c:pt idx="114">
                  <c:v>2.4896995440429094E-2</c:v>
                </c:pt>
                <c:pt idx="115">
                  <c:v>2.5561611020543874E-2</c:v>
                </c:pt>
                <c:pt idx="116">
                  <c:v>2.6244923126074682E-2</c:v>
                </c:pt>
                <c:pt idx="117">
                  <c:v>2.6947452446343525E-2</c:v>
                </c:pt>
                <c:pt idx="118">
                  <c:v>2.7669732350016546E-2</c:v>
                </c:pt>
                <c:pt idx="119">
                  <c:v>2.8412309038074839E-2</c:v>
                </c:pt>
                <c:pt idx="120">
                  <c:v>2.9175741685938519E-2</c:v>
                </c:pt>
                <c:pt idx="121">
                  <c:v>2.9960602573524002E-2</c:v>
                </c:pt>
                <c:pt idx="122">
                  <c:v>3.0767477201936847E-2</c:v>
                </c:pt>
                <c:pt idx="123">
                  <c:v>3.1596964395422228E-2</c:v>
                </c:pt>
                <c:pt idx="124">
                  <c:v>3.2449676387112214E-2</c:v>
                </c:pt>
                <c:pt idx="125">
                  <c:v>3.3326238887021936E-2</c:v>
                </c:pt>
                <c:pt idx="126">
                  <c:v>3.4227291130657853E-2</c:v>
                </c:pt>
                <c:pt idx="127">
                  <c:v>3.5153485906508665E-2</c:v>
                </c:pt>
                <c:pt idx="128">
                  <c:v>3.6105489560594693E-2</c:v>
                </c:pt>
                <c:pt idx="129">
                  <c:v>3.7083981976152196E-2</c:v>
                </c:pt>
                <c:pt idx="130">
                  <c:v>3.8089656526430954E-2</c:v>
                </c:pt>
                <c:pt idx="131">
                  <c:v>3.9123219998478058E-2</c:v>
                </c:pt>
                <c:pt idx="132">
                  <c:v>4.0185392485677485E-2</c:v>
                </c:pt>
                <c:pt idx="133">
                  <c:v>4.1276907246707843E-2</c:v>
                </c:pt>
                <c:pt idx="134">
                  <c:v>4.239851052847142E-2</c:v>
                </c:pt>
                <c:pt idx="135">
                  <c:v>4.355096135043883E-2</c:v>
                </c:pt>
                <c:pt idx="136">
                  <c:v>4.473503124774339E-2</c:v>
                </c:pt>
                <c:pt idx="137">
                  <c:v>4.5951503970246665E-2</c:v>
                </c:pt>
                <c:pt idx="138">
                  <c:v>4.7201175134688876E-2</c:v>
                </c:pt>
                <c:pt idx="139">
                  <c:v>4.8484851826925413E-2</c:v>
                </c:pt>
                <c:pt idx="140">
                  <c:v>4.9803352151143801E-2</c:v>
                </c:pt>
                <c:pt idx="141">
                  <c:v>5.1157504722849044E-2</c:v>
                </c:pt>
                <c:pt idx="142">
                  <c:v>5.2548148102301503E-2</c:v>
                </c:pt>
                <c:pt idx="143">
                  <c:v>5.3976130164992767E-2</c:v>
                </c:pt>
                <c:pt idx="144">
                  <c:v>5.5442307405649698E-2</c:v>
                </c:pt>
                <c:pt idx="145">
                  <c:v>5.6947544172169066E-2</c:v>
                </c:pt>
                <c:pt idx="146">
                  <c:v>5.8492711825802596E-2</c:v>
                </c:pt>
                <c:pt idx="147">
                  <c:v>6.007868782383937E-2</c:v>
                </c:pt>
                <c:pt idx="148">
                  <c:v>6.1706354720969046E-2</c:v>
                </c:pt>
                <c:pt idx="149">
                  <c:v>6.3376599085455926E-2</c:v>
                </c:pt>
                <c:pt idx="150">
                  <c:v>6.509031032621479E-2</c:v>
                </c:pt>
                <c:pt idx="151">
                  <c:v>6.6848379426852414E-2</c:v>
                </c:pt>
                <c:pt idx="152">
                  <c:v>6.8651697582730528E-2</c:v>
                </c:pt>
                <c:pt idx="153">
                  <c:v>7.0501154737112423E-2</c:v>
                </c:pt>
                <c:pt idx="154">
                  <c:v>7.2397638012484625E-2</c:v>
                </c:pt>
                <c:pt idx="155">
                  <c:v>7.4342030033194298E-2</c:v>
                </c:pt>
                <c:pt idx="156">
                  <c:v>7.6335207135617159E-2</c:v>
                </c:pt>
                <c:pt idx="157">
                  <c:v>7.8378037462171868E-2</c:v>
                </c:pt>
                <c:pt idx="158">
                  <c:v>8.0471378935623838E-2</c:v>
                </c:pt>
                <c:pt idx="159">
                  <c:v>8.2616077110284195E-2</c:v>
                </c:pt>
                <c:pt idx="160">
                  <c:v>8.48129628969016E-2</c:v>
                </c:pt>
                <c:pt idx="161">
                  <c:v>8.7062850158274668E-2</c:v>
                </c:pt>
                <c:pt idx="162">
                  <c:v>8.9366533172882234E-2</c:v>
                </c:pt>
                <c:pt idx="163">
                  <c:v>9.172478396413826E-2</c:v>
                </c:pt>
                <c:pt idx="164">
                  <c:v>9.4138349493231216E-2</c:v>
                </c:pt>
                <c:pt idx="165">
                  <c:v>9.6607948713909431E-2</c:v>
                </c:pt>
                <c:pt idx="166">
                  <c:v>9.9134269488022397E-2</c:v>
                </c:pt>
                <c:pt idx="167">
                  <c:v>0.10171796536112901</c:v>
                </c:pt>
                <c:pt idx="168">
                  <c:v>0.10435965219803767</c:v>
                </c:pt>
                <c:pt idx="169">
                  <c:v>0.10705990467875523</c:v>
                </c:pt>
                <c:pt idx="170">
                  <c:v>0.10981925265598834</c:v>
                </c:pt>
                <c:pt idx="171">
                  <c:v>0.11263817737606957</c:v>
                </c:pt>
                <c:pt idx="172">
                  <c:v>0.11551710756597053</c:v>
                </c:pt>
                <c:pt idx="173">
                  <c:v>0.11845641538991417</c:v>
                </c:pt>
                <c:pt idx="174">
                  <c:v>0.12145641228001502</c:v>
                </c:pt>
                <c:pt idx="175">
                  <c:v>0.1245173446463522</c:v>
                </c:pt>
                <c:pt idx="176">
                  <c:v>0.12763938947292239</c:v>
                </c:pt>
                <c:pt idx="177">
                  <c:v>0.13082264980702285</c:v>
                </c:pt>
                <c:pt idx="178">
                  <c:v>0.13406715015078077</c:v>
                </c:pt>
                <c:pt idx="179">
                  <c:v>0.13737283176476645</c:v>
                </c:pt>
                <c:pt idx="180">
                  <c:v>0.14073954789491136</c:v>
                </c:pt>
                <c:pt idx="181">
                  <c:v>0.14416705893528275</c:v>
                </c:pt>
                <c:pt idx="182">
                  <c:v>0.14765502754064863</c:v>
                </c:pt>
                <c:pt idx="183">
                  <c:v>0.15120301370419165</c:v>
                </c:pt>
                <c:pt idx="184">
                  <c:v>0.15481046981719052</c:v>
                </c:pt>
                <c:pt idx="185">
                  <c:v>0.15847673572897897</c:v>
                </c:pt>
                <c:pt idx="186">
                  <c:v>0.16220103382700135</c:v>
                </c:pt>
                <c:pt idx="187">
                  <c:v>0.16598246415830784</c:v>
                </c:pt>
                <c:pt idx="188">
                  <c:v>0.16981999961535393</c:v>
                </c:pt>
                <c:pt idx="189">
                  <c:v>0.17371248121047975</c:v>
                </c:pt>
                <c:pt idx="190">
                  <c:v>0.17765861346493178</c:v>
                </c:pt>
                <c:pt idx="191">
                  <c:v>0.18165695993973827</c:v>
                </c:pt>
                <c:pt idx="192">
                  <c:v>0.18570593893714191</c:v>
                </c:pt>
                <c:pt idx="193">
                  <c:v>0.18980381940261931</c:v>
                </c:pt>
                <c:pt idx="194">
                  <c:v>0.1939487170587518</c:v>
                </c:pt>
                <c:pt idx="195">
                  <c:v>0.19813859080334231</c:v>
                </c:pt>
                <c:pt idx="196">
                  <c:v>0.20237123940517926</c:v>
                </c:pt>
                <c:pt idx="197">
                  <c:v>0.20664429853170685</c:v>
                </c:pt>
                <c:pt idx="198">
                  <c:v>0.21095523814355857</c:v>
                </c:pt>
                <c:pt idx="199">
                  <c:v>0.21530136029141816</c:v>
                </c:pt>
                <c:pt idx="200">
                  <c:v>0.21967979735097651</c:v>
                </c:pt>
                <c:pt idx="201">
                  <c:v>0.22408751073182731</c:v>
                </c:pt>
                <c:pt idx="202">
                  <c:v>0.22852129009597311</c:v>
                </c:pt>
                <c:pt idx="203">
                  <c:v>0.232977753121174</c:v>
                </c:pt>
                <c:pt idx="204">
                  <c:v>0.23745334584364569</c:v>
                </c:pt>
                <c:pt idx="205">
                  <c:v>0.24194434361358572</c:v>
                </c:pt>
                <c:pt idx="206">
                  <c:v>0.24644685269565897</c:v>
                </c:pt>
                <c:pt idx="207">
                  <c:v>0.25095681254489116</c:v>
                </c:pt>
                <c:pt idx="208">
                  <c:v>0.25546999878639676</c:v>
                </c:pt>
                <c:pt idx="209">
                  <c:v>0.25998202692498518</c:v>
                </c:pt>
                <c:pt idx="210">
                  <c:v>0.26448835680795341</c:v>
                </c:pt>
                <c:pt idx="211">
                  <c:v>0.26898429786127132</c:v>
                </c:pt>
                <c:pt idx="212">
                  <c:v>0.27346501511590604</c:v>
                </c:pt>
                <c:pt idx="213">
                  <c:v>0.27792553603721354</c:v>
                </c:pt>
                <c:pt idx="214">
                  <c:v>0.28236075816616735</c:v>
                </c:pt>
                <c:pt idx="215">
                  <c:v>0.28676545757669392</c:v>
                </c:pt>
                <c:pt idx="216">
                  <c:v>0.29113429814858499</c:v>
                </c:pt>
                <c:pt idx="217">
                  <c:v>0.2954618416503545</c:v>
                </c:pt>
                <c:pt idx="218">
                  <c:v>0.29974255862105409</c:v>
                </c:pt>
                <c:pt idx="219">
                  <c:v>0.30397084003447855</c:v>
                </c:pt>
                <c:pt idx="220">
                  <c:v>0.30814100972341613</c:v>
                </c:pt>
                <c:pt idx="221">
                  <c:v>0.3122473375356849</c:v>
                </c:pt>
                <c:pt idx="222">
                  <c:v>0.3162840531876781</c:v>
                </c:pt>
                <c:pt idx="223">
                  <c:v>0.32024536077508203</c:v>
                </c:pt>
                <c:pt idx="224">
                  <c:v>0.32412545389437625</c:v>
                </c:pt>
                <c:pt idx="225">
                  <c:v>0.32791853132274323</c:v>
                </c:pt>
                <c:pt idx="226">
                  <c:v>0.331618813198163</c:v>
                </c:pt>
                <c:pt idx="227">
                  <c:v>0.33522055763580749</c:v>
                </c:pt>
                <c:pt idx="228">
                  <c:v>0.33871807771144719</c:v>
                </c:pt>
                <c:pt idx="229">
                  <c:v>0.34210575873750859</c:v>
                </c:pt>
                <c:pt idx="230">
                  <c:v>0.34537807575273055</c:v>
                </c:pt>
                <c:pt idx="231">
                  <c:v>0.34852961114213038</c:v>
                </c:pt>
                <c:pt idx="232">
                  <c:v>0.35155507230027044</c:v>
                </c:pt>
                <c:pt idx="233">
                  <c:v>0.35444930924766133</c:v>
                </c:pt>
                <c:pt idx="234">
                  <c:v>0.35720733210761502</c:v>
                </c:pt>
                <c:pt idx="235">
                  <c:v>0.35982432834900752</c:v>
                </c:pt>
                <c:pt idx="236">
                  <c:v>0.36229567969927506</c:v>
                </c:pt>
                <c:pt idx="237">
                  <c:v>0.36461697863158749</c:v>
                </c:pt>
                <c:pt idx="238">
                  <c:v>0.36678404433053957</c:v>
                </c:pt>
                <c:pt idx="239">
                  <c:v>0.36879293804189989</c:v>
                </c:pt>
                <c:pt idx="240">
                  <c:v>0.37063997771396806</c:v>
                </c:pt>
                <c:pt idx="241">
                  <c:v>0.3723217518409136</c:v>
                </c:pt>
                <c:pt idx="242">
                  <c:v>0.37383513242210153</c:v>
                </c:pt>
                <c:pt idx="243">
                  <c:v>0.37517728695581898</c:v>
                </c:pt>
                <c:pt idx="244">
                  <c:v>0.37634568939099944</c:v>
                </c:pt>
                <c:pt idx="245">
                  <c:v>0.37733812996643057</c:v>
                </c:pt>
                <c:pt idx="246">
                  <c:v>0.3781527238735074</c:v>
                </c:pt>
                <c:pt idx="247">
                  <c:v>0.37878791868577977</c:v>
                </c:pt>
                <c:pt idx="248">
                  <c:v>0.379242500506285</c:v>
                </c:pt>
                <c:pt idx="249">
                  <c:v>0.37951559879189056</c:v>
                </c:pt>
                <c:pt idx="250">
                  <c:v>0.37960668982249451</c:v>
                </c:pt>
                <c:pt idx="251">
                  <c:v>0.37951559879189084</c:v>
                </c:pt>
                <c:pt idx="252">
                  <c:v>0.37924250050628566</c:v>
                </c:pt>
                <c:pt idx="253">
                  <c:v>0.37878791868578082</c:v>
                </c:pt>
                <c:pt idx="254">
                  <c:v>0.37815272387350879</c:v>
                </c:pt>
                <c:pt idx="255">
                  <c:v>0.37733812996643212</c:v>
                </c:pt>
                <c:pt idx="256">
                  <c:v>0.37634568939100138</c:v>
                </c:pt>
                <c:pt idx="257">
                  <c:v>0.37517728695582125</c:v>
                </c:pt>
                <c:pt idx="258">
                  <c:v>0.37383513242210409</c:v>
                </c:pt>
                <c:pt idx="259">
                  <c:v>0.37232175184091648</c:v>
                </c:pt>
                <c:pt idx="260">
                  <c:v>0.37063997771397122</c:v>
                </c:pt>
                <c:pt idx="261">
                  <c:v>0.36879293804190344</c:v>
                </c:pt>
                <c:pt idx="262">
                  <c:v>0.36678404433054335</c:v>
                </c:pt>
                <c:pt idx="263">
                  <c:v>0.36461697863159154</c:v>
                </c:pt>
                <c:pt idx="264">
                  <c:v>0.36229567969927939</c:v>
                </c:pt>
                <c:pt idx="265">
                  <c:v>0.35982432834901212</c:v>
                </c:pt>
                <c:pt idx="266">
                  <c:v>0.35720733210761985</c:v>
                </c:pt>
                <c:pt idx="267">
                  <c:v>0.35444930924766638</c:v>
                </c:pt>
                <c:pt idx="268">
                  <c:v>0.35155507230027577</c:v>
                </c:pt>
                <c:pt idx="269">
                  <c:v>0.34852961114213599</c:v>
                </c:pt>
                <c:pt idx="270">
                  <c:v>0.34537807575273632</c:v>
                </c:pt>
                <c:pt idx="271">
                  <c:v>0.34210575873751459</c:v>
                </c:pt>
                <c:pt idx="272">
                  <c:v>0.33871807771145335</c:v>
                </c:pt>
                <c:pt idx="273">
                  <c:v>0.33522055763581393</c:v>
                </c:pt>
                <c:pt idx="274">
                  <c:v>0.3316188131981696</c:v>
                </c:pt>
                <c:pt idx="275">
                  <c:v>0.32791853132274995</c:v>
                </c:pt>
                <c:pt idx="276">
                  <c:v>0.32412545389438313</c:v>
                </c:pt>
                <c:pt idx="277">
                  <c:v>0.32024536077508908</c:v>
                </c:pt>
                <c:pt idx="278">
                  <c:v>0.31628405318768521</c:v>
                </c:pt>
                <c:pt idx="279">
                  <c:v>0.31224733753569223</c:v>
                </c:pt>
                <c:pt idx="280">
                  <c:v>0.30814100972342368</c:v>
                </c:pt>
                <c:pt idx="281">
                  <c:v>0.3039708400344861</c:v>
                </c:pt>
                <c:pt idx="282">
                  <c:v>0.29974255862106175</c:v>
                </c:pt>
                <c:pt idx="283">
                  <c:v>0.29546184165036216</c:v>
                </c:pt>
                <c:pt idx="284">
                  <c:v>0.29113429814859282</c:v>
                </c:pt>
                <c:pt idx="285">
                  <c:v>0.28676545757670185</c:v>
                </c:pt>
                <c:pt idx="286">
                  <c:v>0.2823607581661754</c:v>
                </c:pt>
                <c:pt idx="287">
                  <c:v>0.27792553603722164</c:v>
                </c:pt>
                <c:pt idx="288">
                  <c:v>0.27346501511591409</c:v>
                </c:pt>
                <c:pt idx="289">
                  <c:v>0.26898429786127948</c:v>
                </c:pt>
                <c:pt idx="290">
                  <c:v>0.26448835680796157</c:v>
                </c:pt>
                <c:pt idx="291">
                  <c:v>0.25998202692499328</c:v>
                </c:pt>
                <c:pt idx="292">
                  <c:v>0.25546999878640492</c:v>
                </c:pt>
                <c:pt idx="293">
                  <c:v>0.25095681254489932</c:v>
                </c:pt>
                <c:pt idx="294">
                  <c:v>0.24644685269566705</c:v>
                </c:pt>
                <c:pt idx="295">
                  <c:v>0.24194434361359385</c:v>
                </c:pt>
                <c:pt idx="296">
                  <c:v>0.23745334584365371</c:v>
                </c:pt>
                <c:pt idx="297">
                  <c:v>0.23297775312118205</c:v>
                </c:pt>
                <c:pt idx="298">
                  <c:v>0.2285212900959811</c:v>
                </c:pt>
                <c:pt idx="299">
                  <c:v>0.22408751073183533</c:v>
                </c:pt>
                <c:pt idx="300">
                  <c:v>0.21967979735098445</c:v>
                </c:pt>
                <c:pt idx="301">
                  <c:v>0.21530136029142605</c:v>
                </c:pt>
                <c:pt idx="302">
                  <c:v>0.21095523814356648</c:v>
                </c:pt>
                <c:pt idx="303">
                  <c:v>0.20664429853171468</c:v>
                </c:pt>
                <c:pt idx="304">
                  <c:v>0.20237123940518698</c:v>
                </c:pt>
                <c:pt idx="305">
                  <c:v>0.19813859080335</c:v>
                </c:pt>
                <c:pt idx="306">
                  <c:v>0.1939487170587593</c:v>
                </c:pt>
                <c:pt idx="307">
                  <c:v>0.18980381940262678</c:v>
                </c:pt>
                <c:pt idx="308">
                  <c:v>0.18570593893714932</c:v>
                </c:pt>
                <c:pt idx="309">
                  <c:v>0.18165695993974557</c:v>
                </c:pt>
                <c:pt idx="310">
                  <c:v>0.17765861346493894</c:v>
                </c:pt>
                <c:pt idx="311">
                  <c:v>0.17371248121048682</c:v>
                </c:pt>
                <c:pt idx="312">
                  <c:v>0.16981999961536093</c:v>
                </c:pt>
                <c:pt idx="313">
                  <c:v>0.16598246415831472</c:v>
                </c:pt>
                <c:pt idx="314">
                  <c:v>0.16220103382700812</c:v>
                </c:pt>
                <c:pt idx="315">
                  <c:v>0.15847673572898568</c:v>
                </c:pt>
                <c:pt idx="316">
                  <c:v>0.15481046981719712</c:v>
                </c:pt>
                <c:pt idx="317">
                  <c:v>0.15120301370419809</c:v>
                </c:pt>
                <c:pt idx="318">
                  <c:v>0.14765502754065504</c:v>
                </c:pt>
                <c:pt idx="319">
                  <c:v>0.14416705893528903</c:v>
                </c:pt>
                <c:pt idx="320">
                  <c:v>0.14073954789491755</c:v>
                </c:pt>
                <c:pt idx="321">
                  <c:v>0.13737283176477247</c:v>
                </c:pt>
                <c:pt idx="322">
                  <c:v>0.13406715015078668</c:v>
                </c:pt>
                <c:pt idx="323">
                  <c:v>0.13082264980702871</c:v>
                </c:pt>
                <c:pt idx="324">
                  <c:v>0.12763938947292808</c:v>
                </c:pt>
                <c:pt idx="325">
                  <c:v>0.12451734464635783</c:v>
                </c:pt>
                <c:pt idx="326">
                  <c:v>0.12145641228002052</c:v>
                </c:pt>
                <c:pt idx="327">
                  <c:v>0.11845641538991955</c:v>
                </c:pt>
                <c:pt idx="328">
                  <c:v>0.1155171075659758</c:v>
                </c:pt>
                <c:pt idx="329">
                  <c:v>0.11263817737607475</c:v>
                </c:pt>
                <c:pt idx="330">
                  <c:v>0.10981925265599336</c:v>
                </c:pt>
                <c:pt idx="331">
                  <c:v>0.10705990467876017</c:v>
                </c:pt>
                <c:pt idx="332">
                  <c:v>0.1043596521980425</c:v>
                </c:pt>
                <c:pt idx="333">
                  <c:v>0.10171796536113376</c:v>
                </c:pt>
                <c:pt idx="334">
                  <c:v>9.913426948802706E-2</c:v>
                </c:pt>
                <c:pt idx="335">
                  <c:v>9.6607948713913941E-2</c:v>
                </c:pt>
                <c:pt idx="336">
                  <c:v>9.4138349493235615E-2</c:v>
                </c:pt>
                <c:pt idx="337">
                  <c:v>9.1724783964142589E-2</c:v>
                </c:pt>
                <c:pt idx="338">
                  <c:v>8.9366533172886467E-2</c:v>
                </c:pt>
                <c:pt idx="339">
                  <c:v>8.7062850158278776E-2</c:v>
                </c:pt>
                <c:pt idx="340">
                  <c:v>8.4812962896905625E-2</c:v>
                </c:pt>
                <c:pt idx="341">
                  <c:v>8.2616077110288108E-2</c:v>
                </c:pt>
                <c:pt idx="342">
                  <c:v>8.0471378935627641E-2</c:v>
                </c:pt>
                <c:pt idx="343">
                  <c:v>7.8378037462175615E-2</c:v>
                </c:pt>
                <c:pt idx="344">
                  <c:v>7.6335207135620822E-2</c:v>
                </c:pt>
                <c:pt idx="345">
                  <c:v>7.4342030033197851E-2</c:v>
                </c:pt>
                <c:pt idx="346">
                  <c:v>7.2397638012488108E-2</c:v>
                </c:pt>
                <c:pt idx="347">
                  <c:v>7.0501154737115823E-2</c:v>
                </c:pt>
                <c:pt idx="348">
                  <c:v>6.8651697582733831E-2</c:v>
                </c:pt>
                <c:pt idx="349">
                  <c:v>6.6848379426855634E-2</c:v>
                </c:pt>
                <c:pt idx="350">
                  <c:v>6.5090310326217912E-2</c:v>
                </c:pt>
                <c:pt idx="351">
                  <c:v>6.3376599085459048E-2</c:v>
                </c:pt>
                <c:pt idx="352">
                  <c:v>6.1706354720972058E-2</c:v>
                </c:pt>
                <c:pt idx="353">
                  <c:v>6.0078687823842292E-2</c:v>
                </c:pt>
                <c:pt idx="354">
                  <c:v>5.849271182580542E-2</c:v>
                </c:pt>
                <c:pt idx="355">
                  <c:v>5.6947544172171821E-2</c:v>
                </c:pt>
                <c:pt idx="356">
                  <c:v>5.5442307405652383E-2</c:v>
                </c:pt>
                <c:pt idx="357">
                  <c:v>5.3976130164995383E-2</c:v>
                </c:pt>
                <c:pt idx="358">
                  <c:v>5.2548148102304092E-2</c:v>
                </c:pt>
                <c:pt idx="359">
                  <c:v>5.1157504722851549E-2</c:v>
                </c:pt>
                <c:pt idx="360">
                  <c:v>4.9803352151146216E-2</c:v>
                </c:pt>
                <c:pt idx="361">
                  <c:v>4.8484851826927765E-2</c:v>
                </c:pt>
                <c:pt idx="362">
                  <c:v>4.7201175134691194E-2</c:v>
                </c:pt>
                <c:pt idx="363">
                  <c:v>4.5951503970248893E-2</c:v>
                </c:pt>
                <c:pt idx="364">
                  <c:v>4.4735031247745589E-2</c:v>
                </c:pt>
                <c:pt idx="365">
                  <c:v>4.3550961350440974E-2</c:v>
                </c:pt>
                <c:pt idx="366">
                  <c:v>4.2398510528473474E-2</c:v>
                </c:pt>
                <c:pt idx="367">
                  <c:v>4.1276907246709876E-2</c:v>
                </c:pt>
                <c:pt idx="368">
                  <c:v>4.0185392485679448E-2</c:v>
                </c:pt>
                <c:pt idx="369">
                  <c:v>3.9123219998479945E-2</c:v>
                </c:pt>
                <c:pt idx="370">
                  <c:v>3.8089656526432814E-2</c:v>
                </c:pt>
                <c:pt idx="371">
                  <c:v>3.7083981976154014E-2</c:v>
                </c:pt>
                <c:pt idx="372">
                  <c:v>3.6105489560596442E-2</c:v>
                </c:pt>
                <c:pt idx="373">
                  <c:v>3.5153485906510393E-2</c:v>
                </c:pt>
                <c:pt idx="374">
                  <c:v>3.4227291130659511E-2</c:v>
                </c:pt>
                <c:pt idx="375">
                  <c:v>3.3326238887023567E-2</c:v>
                </c:pt>
                <c:pt idx="376">
                  <c:v>3.244967638711381E-2</c:v>
                </c:pt>
                <c:pt idx="377">
                  <c:v>3.1596964395423748E-2</c:v>
                </c:pt>
                <c:pt idx="378">
                  <c:v>3.0767477201938325E-2</c:v>
                </c:pt>
                <c:pt idx="379">
                  <c:v>2.9960602573525449E-2</c:v>
                </c:pt>
                <c:pt idx="380">
                  <c:v>2.9175741685939921E-2</c:v>
                </c:pt>
                <c:pt idx="381">
                  <c:v>2.8412309038076216E-2</c:v>
                </c:pt>
                <c:pt idx="382">
                  <c:v>2.7669732350017885E-2</c:v>
                </c:pt>
                <c:pt idx="383">
                  <c:v>2.6947452446344815E-2</c:v>
                </c:pt>
                <c:pt idx="384">
                  <c:v>2.6244923126075959E-2</c:v>
                </c:pt>
                <c:pt idx="385">
                  <c:v>2.5561611020545116E-2</c:v>
                </c:pt>
                <c:pt idx="386">
                  <c:v>2.4896995440430277E-2</c:v>
                </c:pt>
                <c:pt idx="387">
                  <c:v>2.4250568213082895E-2</c:v>
                </c:pt>
                <c:pt idx="388">
                  <c:v>2.3621833511232284E-2</c:v>
                </c:pt>
                <c:pt idx="389">
                  <c:v>2.3010307674073024E-2</c:v>
                </c:pt>
                <c:pt idx="390">
                  <c:v>2.2415519021677731E-2</c:v>
                </c:pt>
                <c:pt idx="391">
                  <c:v>2.1837007663616136E-2</c:v>
                </c:pt>
                <c:pt idx="392">
                  <c:v>2.1274325302602082E-2</c:v>
                </c:pt>
                <c:pt idx="393">
                  <c:v>2.0727035033934159E-2</c:v>
                </c:pt>
                <c:pt idx="394">
                  <c:v>2.0194711141441835E-2</c:v>
                </c:pt>
                <c:pt idx="395">
                  <c:v>1.9676938890598929E-2</c:v>
                </c:pt>
                <c:pt idx="396">
                  <c:v>1.9173314319417517E-2</c:v>
                </c:pt>
                <c:pt idx="397">
                  <c:v>1.8683444027690101E-2</c:v>
                </c:pt>
                <c:pt idx="398">
                  <c:v>1.8206944965104659E-2</c:v>
                </c:pt>
                <c:pt idx="399">
                  <c:v>1.7743444218716715E-2</c:v>
                </c:pt>
                <c:pt idx="400">
                  <c:v>1.7292578800223318E-2</c:v>
                </c:pt>
                <c:pt idx="401">
                  <c:v>1.6853995433448645E-2</c:v>
                </c:pt>
                <c:pt idx="402">
                  <c:v>1.6427350342415485E-2</c:v>
                </c:pt>
                <c:pt idx="403">
                  <c:v>1.6012309040345663E-2</c:v>
                </c:pt>
                <c:pt idx="404">
                  <c:v>1.5608546119901628E-2</c:v>
                </c:pt>
                <c:pt idx="405">
                  <c:v>1.5215745044953134E-2</c:v>
                </c:pt>
                <c:pt idx="406">
                  <c:v>1.483359794412633E-2</c:v>
                </c:pt>
                <c:pt idx="407">
                  <c:v>1.4461805406367403E-2</c:v>
                </c:pt>
                <c:pt idx="408">
                  <c:v>1.4100076278729733E-2</c:v>
                </c:pt>
                <c:pt idx="409">
                  <c:v>1.3748127466571315E-2</c:v>
                </c:pt>
                <c:pt idx="410">
                  <c:v>1.3405683736329152E-2</c:v>
                </c:pt>
                <c:pt idx="411">
                  <c:v>1.3072477521017858E-2</c:v>
                </c:pt>
                <c:pt idx="412">
                  <c:v>1.274824872858212E-2</c:v>
                </c:pt>
                <c:pt idx="413">
                  <c:v>1.2432744553216192E-2</c:v>
                </c:pt>
                <c:pt idx="414">
                  <c:v>1.2125719289748019E-2</c:v>
                </c:pt>
                <c:pt idx="415">
                  <c:v>1.1826934151171401E-2</c:v>
                </c:pt>
                <c:pt idx="416">
                  <c:v>1.1536157089396473E-2</c:v>
                </c:pt>
                <c:pt idx="417">
                  <c:v>1.1253162619276337E-2</c:v>
                </c:pt>
                <c:pt idx="418">
                  <c:v>1.0977731645956388E-2</c:v>
                </c:pt>
                <c:pt idx="419">
                  <c:v>1.0709651295582646E-2</c:v>
                </c:pt>
                <c:pt idx="420">
                  <c:v>1.0448714749395412E-2</c:v>
                </c:pt>
                <c:pt idx="421">
                  <c:v>1.0194721081225992E-2</c:v>
                </c:pt>
                <c:pt idx="422">
                  <c:v>9.9474750984059543E-3</c:v>
                </c:pt>
                <c:pt idx="423">
                  <c:v>9.7067871860910069E-3</c:v>
                </c:pt>
                <c:pt idx="424">
                  <c:v>9.4724731549947153E-3</c:v>
                </c:pt>
                <c:pt idx="425">
                  <c:v>9.2443540925210947E-3</c:v>
                </c:pt>
                <c:pt idx="426">
                  <c:v>9.0222562172794542E-3</c:v>
                </c:pt>
                <c:pt idx="427">
                  <c:v>8.8060107369596994E-3</c:v>
                </c:pt>
                <c:pt idx="428">
                  <c:v>8.5954537095418448E-3</c:v>
                </c:pt>
                <c:pt idx="429">
                  <c:v>8.3904259078089113E-3</c:v>
                </c:pt>
                <c:pt idx="430">
                  <c:v>8.1907726871292101E-3</c:v>
                </c:pt>
                <c:pt idx="431">
                  <c:v>7.9963438564699969E-3</c:v>
                </c:pt>
                <c:pt idx="432">
                  <c:v>7.8069935526021003E-3</c:v>
                </c:pt>
                <c:pt idx="433">
                  <c:v>7.6225801174520979E-3</c:v>
                </c:pt>
                <c:pt idx="434">
                  <c:v>7.4429659785563759E-3</c:v>
                </c:pt>
                <c:pt idx="435">
                  <c:v>7.2680175325695266E-3</c:v>
                </c:pt>
                <c:pt idx="436">
                  <c:v>7.0976050317775935E-3</c:v>
                </c:pt>
                <c:pt idx="437">
                  <c:v>6.9316024735653087E-3</c:v>
                </c:pt>
                <c:pt idx="438">
                  <c:v>6.7698874927851092E-3</c:v>
                </c:pt>
                <c:pt idx="439">
                  <c:v>6.6123412569748458E-3</c:v>
                </c:pt>
                <c:pt idx="440">
                  <c:v>6.4588483643699558E-3</c:v>
                </c:pt>
                <c:pt idx="441">
                  <c:v>6.3092967446555541E-3</c:v>
                </c:pt>
                <c:pt idx="442">
                  <c:v>6.1635775624031535E-3</c:v>
                </c:pt>
                <c:pt idx="443">
                  <c:v>6.0215851231364996E-3</c:v>
                </c:pt>
                <c:pt idx="444">
                  <c:v>5.8832167819707964E-3</c:v>
                </c:pt>
                <c:pt idx="445">
                  <c:v>5.7483728547694998E-3</c:v>
                </c:pt>
                <c:pt idx="446">
                  <c:v>5.6169565317629941E-3</c:v>
                </c:pt>
                <c:pt idx="447">
                  <c:v>5.4888737935735142E-3</c:v>
                </c:pt>
                <c:pt idx="448">
                  <c:v>5.3640333295910097E-3</c:v>
                </c:pt>
                <c:pt idx="449">
                  <c:v>5.2423464586450344E-3</c:v>
                </c:pt>
                <c:pt idx="450">
                  <c:v>5.1237270519180018E-3</c:v>
                </c:pt>
                <c:pt idx="451">
                  <c:v>5.0080914580459086E-3</c:v>
                </c:pt>
                <c:pt idx="452">
                  <c:v>4.8953584303529024E-3</c:v>
                </c:pt>
                <c:pt idx="453">
                  <c:v>4.7854490561669615E-3</c:v>
                </c:pt>
                <c:pt idx="454">
                  <c:v>4.6782866881644059E-3</c:v>
                </c:pt>
                <c:pt idx="455">
                  <c:v>4.573796877691807E-3</c:v>
                </c:pt>
                <c:pt idx="456">
                  <c:v>4.4719073100145928E-3</c:v>
                </c:pt>
                <c:pt idx="457">
                  <c:v>4.3725477414424127E-3</c:v>
                </c:pt>
                <c:pt idx="458">
                  <c:v>4.2756499382821346E-3</c:v>
                </c:pt>
                <c:pt idx="459">
                  <c:v>4.1811476175702428E-3</c:v>
                </c:pt>
                <c:pt idx="460">
                  <c:v>4.0889763895372638E-3</c:v>
                </c:pt>
                <c:pt idx="461">
                  <c:v>3.9990737017576369E-3</c:v>
                </c:pt>
                <c:pt idx="462">
                  <c:v>3.9113787849394789E-3</c:v>
                </c:pt>
                <c:pt idx="463">
                  <c:v>3.8258326003095364E-3</c:v>
                </c:pt>
                <c:pt idx="464">
                  <c:v>3.7423777885494777E-3</c:v>
                </c:pt>
                <c:pt idx="465">
                  <c:v>3.6609586202407131E-3</c:v>
                </c:pt>
                <c:pt idx="466">
                  <c:v>3.5815209477757948E-3</c:v>
                </c:pt>
                <c:pt idx="467">
                  <c:v>3.5040121586953181E-3</c:v>
                </c:pt>
                <c:pt idx="468">
                  <c:v>3.4283811304103083E-3</c:v>
                </c:pt>
                <c:pt idx="469">
                  <c:v>3.3545781862708382E-3</c:v>
                </c:pt>
                <c:pt idx="470">
                  <c:v>3.2825550529426988E-3</c:v>
                </c:pt>
                <c:pt idx="471">
                  <c:v>3.2122648190546555E-3</c:v>
                </c:pt>
                <c:pt idx="472">
                  <c:v>3.14366189507998E-3</c:v>
                </c:pt>
                <c:pt idx="473">
                  <c:v>3.0767019744165685E-3</c:v>
                </c:pt>
                <c:pt idx="474">
                  <c:v>3.0113419956310748E-3</c:v>
                </c:pt>
                <c:pt idx="475">
                  <c:v>2.9475401058331884E-3</c:v>
                </c:pt>
                <c:pt idx="476">
                  <c:v>2.8852556251471517E-3</c:v>
                </c:pt>
                <c:pt idx="477">
                  <c:v>2.8244490122484255E-3</c:v>
                </c:pt>
                <c:pt idx="478">
                  <c:v>2.7650818309342281E-3</c:v>
                </c:pt>
                <c:pt idx="479">
                  <c:v>2.7071167176975362E-3</c:v>
                </c:pt>
                <c:pt idx="480">
                  <c:v>2.6505173502749148E-3</c:v>
                </c:pt>
                <c:pt idx="481">
                  <c:v>2.5952484171393522E-3</c:v>
                </c:pt>
                <c:pt idx="482">
                  <c:v>2.5412755879100466E-3</c:v>
                </c:pt>
                <c:pt idx="483">
                  <c:v>2.4885654846518463E-3</c:v>
                </c:pt>
                <c:pt idx="484">
                  <c:v>2.4370856540378658E-3</c:v>
                </c:pt>
                <c:pt idx="485">
                  <c:v>2.3868045403493822E-3</c:v>
                </c:pt>
                <c:pt idx="486">
                  <c:v>2.3376914592880332E-3</c:v>
                </c:pt>
                <c:pt idx="487">
                  <c:v>2.2897165725758602E-3</c:v>
                </c:pt>
                <c:pt idx="488">
                  <c:v>2.2428508633195528E-3</c:v>
                </c:pt>
                <c:pt idx="489">
                  <c:v>2.197066112115871E-3</c:v>
                </c:pt>
                <c:pt idx="490">
                  <c:v>2.1523348738758511E-3</c:v>
                </c:pt>
                <c:pt idx="491">
                  <c:v>2.1086304553461343E-3</c:v>
                </c:pt>
                <c:pt idx="492">
                  <c:v>2.0659268933062979E-3</c:v>
                </c:pt>
                <c:pt idx="493">
                  <c:v>2.0241989334216699E-3</c:v>
                </c:pt>
                <c:pt idx="494">
                  <c:v>1.9834220097318419E-3</c:v>
                </c:pt>
                <c:pt idx="495">
                  <c:v>1.943572224755461E-3</c:v>
                </c:pt>
                <c:pt idx="496">
                  <c:v>1.9046263301926675E-3</c:v>
                </c:pt>
                <c:pt idx="497">
                  <c:v>1.866561708206914E-3</c:v>
                </c:pt>
                <c:pt idx="498">
                  <c:v>1.8293563532685853E-3</c:v>
                </c:pt>
                <c:pt idx="499">
                  <c:v>1.7929888545432382E-3</c:v>
                </c:pt>
                <c:pt idx="500">
                  <c:v>1.7574383788079076E-3</c:v>
                </c:pt>
              </c:numCache>
            </c:numRef>
          </c:val>
        </c:ser>
        <c:ser>
          <c:idx val="1"/>
          <c:order val="1"/>
          <c:spPr>
            <a:solidFill>
              <a:srgbClr val="FF0000"/>
            </a:solidFill>
          </c:spPr>
          <c:cat>
            <c:numRef>
              <c:f>'Matched(Paired)_t_Test'!$V$520:$V$1020</c:f>
              <c:numCache>
                <c:formatCode>0.00</c:formatCode>
                <c:ptCount val="501"/>
                <c:pt idx="0">
                  <c:v>-5</c:v>
                </c:pt>
                <c:pt idx="1">
                  <c:v>-4.9800000000000004</c:v>
                </c:pt>
                <c:pt idx="2">
                  <c:v>-4.9600000000000009</c:v>
                </c:pt>
                <c:pt idx="3">
                  <c:v>-4.9400000000000013</c:v>
                </c:pt>
                <c:pt idx="4">
                  <c:v>-4.9200000000000017</c:v>
                </c:pt>
                <c:pt idx="5">
                  <c:v>-4.9000000000000021</c:v>
                </c:pt>
                <c:pt idx="6">
                  <c:v>-4.8800000000000026</c:v>
                </c:pt>
                <c:pt idx="7">
                  <c:v>-4.860000000000003</c:v>
                </c:pt>
                <c:pt idx="8">
                  <c:v>-4.8400000000000034</c:v>
                </c:pt>
                <c:pt idx="9">
                  <c:v>-4.8200000000000038</c:v>
                </c:pt>
                <c:pt idx="10">
                  <c:v>-4.8000000000000043</c:v>
                </c:pt>
                <c:pt idx="11">
                  <c:v>-4.7800000000000047</c:v>
                </c:pt>
                <c:pt idx="12">
                  <c:v>-4.7600000000000051</c:v>
                </c:pt>
                <c:pt idx="13">
                  <c:v>-4.7400000000000055</c:v>
                </c:pt>
                <c:pt idx="14">
                  <c:v>-4.720000000000006</c:v>
                </c:pt>
                <c:pt idx="15">
                  <c:v>-4.7000000000000064</c:v>
                </c:pt>
                <c:pt idx="16">
                  <c:v>-4.6800000000000068</c:v>
                </c:pt>
                <c:pt idx="17">
                  <c:v>-4.6600000000000072</c:v>
                </c:pt>
                <c:pt idx="18">
                  <c:v>-4.6400000000000077</c:v>
                </c:pt>
                <c:pt idx="19">
                  <c:v>-4.6200000000000081</c:v>
                </c:pt>
                <c:pt idx="20">
                  <c:v>-4.6000000000000085</c:v>
                </c:pt>
                <c:pt idx="21">
                  <c:v>-4.580000000000009</c:v>
                </c:pt>
                <c:pt idx="22">
                  <c:v>-4.5600000000000094</c:v>
                </c:pt>
                <c:pt idx="23">
                  <c:v>-4.5400000000000098</c:v>
                </c:pt>
                <c:pt idx="24">
                  <c:v>-4.5200000000000102</c:v>
                </c:pt>
                <c:pt idx="25">
                  <c:v>-4.5000000000000107</c:v>
                </c:pt>
                <c:pt idx="26">
                  <c:v>-4.4800000000000111</c:v>
                </c:pt>
                <c:pt idx="27">
                  <c:v>-4.4600000000000115</c:v>
                </c:pt>
                <c:pt idx="28">
                  <c:v>-4.4400000000000119</c:v>
                </c:pt>
                <c:pt idx="29">
                  <c:v>-4.4200000000000124</c:v>
                </c:pt>
                <c:pt idx="30">
                  <c:v>-4.4000000000000128</c:v>
                </c:pt>
                <c:pt idx="31">
                  <c:v>-4.3800000000000132</c:v>
                </c:pt>
                <c:pt idx="32">
                  <c:v>-4.3600000000000136</c:v>
                </c:pt>
                <c:pt idx="33">
                  <c:v>-4.3400000000000141</c:v>
                </c:pt>
                <c:pt idx="34">
                  <c:v>-4.3200000000000145</c:v>
                </c:pt>
                <c:pt idx="35">
                  <c:v>-4.3000000000000149</c:v>
                </c:pt>
                <c:pt idx="36">
                  <c:v>-4.2800000000000153</c:v>
                </c:pt>
                <c:pt idx="37">
                  <c:v>-4.2600000000000158</c:v>
                </c:pt>
                <c:pt idx="38">
                  <c:v>-4.2400000000000162</c:v>
                </c:pt>
                <c:pt idx="39">
                  <c:v>-4.2200000000000166</c:v>
                </c:pt>
                <c:pt idx="40">
                  <c:v>-4.2000000000000171</c:v>
                </c:pt>
                <c:pt idx="41">
                  <c:v>-4.1800000000000175</c:v>
                </c:pt>
                <c:pt idx="42">
                  <c:v>-4.1600000000000179</c:v>
                </c:pt>
                <c:pt idx="43">
                  <c:v>-4.1400000000000183</c:v>
                </c:pt>
                <c:pt idx="44">
                  <c:v>-4.1200000000000188</c:v>
                </c:pt>
                <c:pt idx="45">
                  <c:v>-4.1000000000000192</c:v>
                </c:pt>
                <c:pt idx="46">
                  <c:v>-4.0800000000000196</c:v>
                </c:pt>
                <c:pt idx="47">
                  <c:v>-4.06000000000002</c:v>
                </c:pt>
                <c:pt idx="48">
                  <c:v>-4.0400000000000205</c:v>
                </c:pt>
                <c:pt idx="49">
                  <c:v>-4.0200000000000209</c:v>
                </c:pt>
                <c:pt idx="50">
                  <c:v>-4.0000000000000213</c:v>
                </c:pt>
                <c:pt idx="51">
                  <c:v>-3.9800000000000213</c:v>
                </c:pt>
                <c:pt idx="52">
                  <c:v>-3.9600000000000213</c:v>
                </c:pt>
                <c:pt idx="53">
                  <c:v>-3.9400000000000213</c:v>
                </c:pt>
                <c:pt idx="54">
                  <c:v>-3.9200000000000212</c:v>
                </c:pt>
                <c:pt idx="55">
                  <c:v>-3.9000000000000212</c:v>
                </c:pt>
                <c:pt idx="56">
                  <c:v>-3.8800000000000212</c:v>
                </c:pt>
                <c:pt idx="57">
                  <c:v>-3.8600000000000212</c:v>
                </c:pt>
                <c:pt idx="58">
                  <c:v>-3.8400000000000212</c:v>
                </c:pt>
                <c:pt idx="59">
                  <c:v>-3.8200000000000212</c:v>
                </c:pt>
                <c:pt idx="60">
                  <c:v>-3.8000000000000211</c:v>
                </c:pt>
                <c:pt idx="61">
                  <c:v>-3.7800000000000211</c:v>
                </c:pt>
                <c:pt idx="62">
                  <c:v>-3.7600000000000211</c:v>
                </c:pt>
                <c:pt idx="63">
                  <c:v>-3.7400000000000211</c:v>
                </c:pt>
                <c:pt idx="64">
                  <c:v>-3.7200000000000211</c:v>
                </c:pt>
                <c:pt idx="65">
                  <c:v>-3.700000000000021</c:v>
                </c:pt>
                <c:pt idx="66">
                  <c:v>-3.680000000000021</c:v>
                </c:pt>
                <c:pt idx="67">
                  <c:v>-3.660000000000021</c:v>
                </c:pt>
                <c:pt idx="68">
                  <c:v>-3.640000000000021</c:v>
                </c:pt>
                <c:pt idx="69">
                  <c:v>-3.620000000000021</c:v>
                </c:pt>
                <c:pt idx="70">
                  <c:v>-3.600000000000021</c:v>
                </c:pt>
                <c:pt idx="71">
                  <c:v>-3.5800000000000209</c:v>
                </c:pt>
                <c:pt idx="72">
                  <c:v>-3.5600000000000209</c:v>
                </c:pt>
                <c:pt idx="73">
                  <c:v>-3.5400000000000209</c:v>
                </c:pt>
                <c:pt idx="74">
                  <c:v>-3.5200000000000209</c:v>
                </c:pt>
                <c:pt idx="75">
                  <c:v>-3.5000000000000209</c:v>
                </c:pt>
                <c:pt idx="76">
                  <c:v>-3.4800000000000209</c:v>
                </c:pt>
                <c:pt idx="77">
                  <c:v>-3.4600000000000208</c:v>
                </c:pt>
                <c:pt idx="78">
                  <c:v>-3.4400000000000208</c:v>
                </c:pt>
                <c:pt idx="79">
                  <c:v>-3.4200000000000208</c:v>
                </c:pt>
                <c:pt idx="80">
                  <c:v>-3.4000000000000208</c:v>
                </c:pt>
                <c:pt idx="81">
                  <c:v>-3.3800000000000208</c:v>
                </c:pt>
                <c:pt idx="82">
                  <c:v>-3.3600000000000207</c:v>
                </c:pt>
                <c:pt idx="83">
                  <c:v>-3.3400000000000207</c:v>
                </c:pt>
                <c:pt idx="84">
                  <c:v>-3.3200000000000207</c:v>
                </c:pt>
                <c:pt idx="85">
                  <c:v>-3.3000000000000207</c:v>
                </c:pt>
                <c:pt idx="86">
                  <c:v>-3.2800000000000207</c:v>
                </c:pt>
                <c:pt idx="87">
                  <c:v>-3.2600000000000207</c:v>
                </c:pt>
                <c:pt idx="88">
                  <c:v>-3.2400000000000206</c:v>
                </c:pt>
                <c:pt idx="89">
                  <c:v>-3.2200000000000206</c:v>
                </c:pt>
                <c:pt idx="90">
                  <c:v>-3.2000000000000206</c:v>
                </c:pt>
                <c:pt idx="91">
                  <c:v>-3.1800000000000206</c:v>
                </c:pt>
                <c:pt idx="92">
                  <c:v>-3.1600000000000206</c:v>
                </c:pt>
                <c:pt idx="93">
                  <c:v>-3.1400000000000206</c:v>
                </c:pt>
                <c:pt idx="94">
                  <c:v>-3.1200000000000205</c:v>
                </c:pt>
                <c:pt idx="95">
                  <c:v>-3.1000000000000205</c:v>
                </c:pt>
                <c:pt idx="96">
                  <c:v>-3.0800000000000205</c:v>
                </c:pt>
                <c:pt idx="97">
                  <c:v>-3.0600000000000205</c:v>
                </c:pt>
                <c:pt idx="98">
                  <c:v>-3.0400000000000205</c:v>
                </c:pt>
                <c:pt idx="99">
                  <c:v>-3.0200000000000204</c:v>
                </c:pt>
                <c:pt idx="100">
                  <c:v>-3.0000000000000204</c:v>
                </c:pt>
                <c:pt idx="101">
                  <c:v>-2.9800000000000204</c:v>
                </c:pt>
                <c:pt idx="102">
                  <c:v>-2.9600000000000204</c:v>
                </c:pt>
                <c:pt idx="103">
                  <c:v>-2.9400000000000204</c:v>
                </c:pt>
                <c:pt idx="104">
                  <c:v>-2.9200000000000204</c:v>
                </c:pt>
                <c:pt idx="105">
                  <c:v>-2.9000000000000203</c:v>
                </c:pt>
                <c:pt idx="106">
                  <c:v>-2.8800000000000203</c:v>
                </c:pt>
                <c:pt idx="107">
                  <c:v>-2.8600000000000203</c:v>
                </c:pt>
                <c:pt idx="108">
                  <c:v>-2.8400000000000203</c:v>
                </c:pt>
                <c:pt idx="109">
                  <c:v>-2.8200000000000203</c:v>
                </c:pt>
                <c:pt idx="110">
                  <c:v>-2.8000000000000203</c:v>
                </c:pt>
                <c:pt idx="111">
                  <c:v>-2.7800000000000202</c:v>
                </c:pt>
                <c:pt idx="112">
                  <c:v>-2.7600000000000202</c:v>
                </c:pt>
                <c:pt idx="113">
                  <c:v>-2.7400000000000202</c:v>
                </c:pt>
                <c:pt idx="114">
                  <c:v>-2.7200000000000202</c:v>
                </c:pt>
                <c:pt idx="115">
                  <c:v>-2.7000000000000202</c:v>
                </c:pt>
                <c:pt idx="116">
                  <c:v>-2.6800000000000201</c:v>
                </c:pt>
                <c:pt idx="117">
                  <c:v>-2.6600000000000201</c:v>
                </c:pt>
                <c:pt idx="118">
                  <c:v>-2.6400000000000201</c:v>
                </c:pt>
                <c:pt idx="119">
                  <c:v>-2.6200000000000201</c:v>
                </c:pt>
                <c:pt idx="120">
                  <c:v>-2.6000000000000201</c:v>
                </c:pt>
                <c:pt idx="121">
                  <c:v>-2.5800000000000201</c:v>
                </c:pt>
                <c:pt idx="122">
                  <c:v>-2.56000000000002</c:v>
                </c:pt>
                <c:pt idx="123">
                  <c:v>-2.54000000000002</c:v>
                </c:pt>
                <c:pt idx="124">
                  <c:v>-2.52000000000002</c:v>
                </c:pt>
                <c:pt idx="125">
                  <c:v>-2.50000000000002</c:v>
                </c:pt>
                <c:pt idx="126">
                  <c:v>-2.48000000000002</c:v>
                </c:pt>
                <c:pt idx="127">
                  <c:v>-2.4600000000000199</c:v>
                </c:pt>
                <c:pt idx="128">
                  <c:v>-2.4400000000000199</c:v>
                </c:pt>
                <c:pt idx="129">
                  <c:v>-2.4200000000000199</c:v>
                </c:pt>
                <c:pt idx="130">
                  <c:v>-2.4000000000000199</c:v>
                </c:pt>
                <c:pt idx="131">
                  <c:v>-2.3800000000000199</c:v>
                </c:pt>
                <c:pt idx="132">
                  <c:v>-2.3600000000000199</c:v>
                </c:pt>
                <c:pt idx="133">
                  <c:v>-2.3400000000000198</c:v>
                </c:pt>
                <c:pt idx="134">
                  <c:v>-2.3200000000000198</c:v>
                </c:pt>
                <c:pt idx="135">
                  <c:v>-2.3000000000000198</c:v>
                </c:pt>
                <c:pt idx="136">
                  <c:v>-2.2800000000000198</c:v>
                </c:pt>
                <c:pt idx="137">
                  <c:v>-2.2600000000000198</c:v>
                </c:pt>
                <c:pt idx="138">
                  <c:v>-2.2400000000000198</c:v>
                </c:pt>
                <c:pt idx="139">
                  <c:v>-2.2200000000000197</c:v>
                </c:pt>
                <c:pt idx="140">
                  <c:v>-2.2000000000000197</c:v>
                </c:pt>
                <c:pt idx="141">
                  <c:v>-2.1800000000000197</c:v>
                </c:pt>
                <c:pt idx="142">
                  <c:v>-2.1600000000000197</c:v>
                </c:pt>
                <c:pt idx="143">
                  <c:v>-2.1400000000000197</c:v>
                </c:pt>
                <c:pt idx="144">
                  <c:v>-2.1200000000000196</c:v>
                </c:pt>
                <c:pt idx="145">
                  <c:v>-2.1000000000000196</c:v>
                </c:pt>
                <c:pt idx="146">
                  <c:v>-2.0800000000000196</c:v>
                </c:pt>
                <c:pt idx="147">
                  <c:v>-2.0600000000000196</c:v>
                </c:pt>
                <c:pt idx="148">
                  <c:v>-2.0400000000000196</c:v>
                </c:pt>
                <c:pt idx="149">
                  <c:v>-2.0200000000000196</c:v>
                </c:pt>
                <c:pt idx="150">
                  <c:v>-2.0000000000000195</c:v>
                </c:pt>
                <c:pt idx="151">
                  <c:v>-1.9800000000000195</c:v>
                </c:pt>
                <c:pt idx="152">
                  <c:v>-1.9600000000000195</c:v>
                </c:pt>
                <c:pt idx="153">
                  <c:v>-1.9400000000000195</c:v>
                </c:pt>
                <c:pt idx="154">
                  <c:v>-1.9200000000000195</c:v>
                </c:pt>
                <c:pt idx="155">
                  <c:v>-1.9000000000000195</c:v>
                </c:pt>
                <c:pt idx="156">
                  <c:v>-1.8800000000000194</c:v>
                </c:pt>
                <c:pt idx="157">
                  <c:v>-1.8600000000000194</c:v>
                </c:pt>
                <c:pt idx="158">
                  <c:v>-1.8400000000000194</c:v>
                </c:pt>
                <c:pt idx="159">
                  <c:v>-1.8200000000000194</c:v>
                </c:pt>
                <c:pt idx="160">
                  <c:v>-1.8000000000000194</c:v>
                </c:pt>
                <c:pt idx="161">
                  <c:v>-1.7800000000000193</c:v>
                </c:pt>
                <c:pt idx="162">
                  <c:v>-1.7600000000000193</c:v>
                </c:pt>
                <c:pt idx="163">
                  <c:v>-1.7400000000000193</c:v>
                </c:pt>
                <c:pt idx="164">
                  <c:v>-1.7200000000000193</c:v>
                </c:pt>
                <c:pt idx="165">
                  <c:v>-1.7000000000000193</c:v>
                </c:pt>
                <c:pt idx="166">
                  <c:v>-1.6800000000000193</c:v>
                </c:pt>
                <c:pt idx="167">
                  <c:v>-1.6600000000000192</c:v>
                </c:pt>
                <c:pt idx="168">
                  <c:v>-1.6400000000000192</c:v>
                </c:pt>
                <c:pt idx="169">
                  <c:v>-1.6200000000000192</c:v>
                </c:pt>
                <c:pt idx="170">
                  <c:v>-1.6000000000000192</c:v>
                </c:pt>
                <c:pt idx="171">
                  <c:v>-1.5800000000000192</c:v>
                </c:pt>
                <c:pt idx="172">
                  <c:v>-1.5600000000000191</c:v>
                </c:pt>
                <c:pt idx="173">
                  <c:v>-1.5400000000000191</c:v>
                </c:pt>
                <c:pt idx="174">
                  <c:v>-1.5200000000000191</c:v>
                </c:pt>
                <c:pt idx="175">
                  <c:v>-1.5000000000000191</c:v>
                </c:pt>
                <c:pt idx="176">
                  <c:v>-1.4800000000000191</c:v>
                </c:pt>
                <c:pt idx="177">
                  <c:v>-1.4600000000000191</c:v>
                </c:pt>
                <c:pt idx="178">
                  <c:v>-1.440000000000019</c:v>
                </c:pt>
                <c:pt idx="179">
                  <c:v>-1.420000000000019</c:v>
                </c:pt>
                <c:pt idx="180">
                  <c:v>-1.400000000000019</c:v>
                </c:pt>
                <c:pt idx="181">
                  <c:v>-1.380000000000019</c:v>
                </c:pt>
                <c:pt idx="182">
                  <c:v>-1.360000000000019</c:v>
                </c:pt>
                <c:pt idx="183">
                  <c:v>-1.340000000000019</c:v>
                </c:pt>
                <c:pt idx="184">
                  <c:v>-1.3200000000000189</c:v>
                </c:pt>
                <c:pt idx="185">
                  <c:v>-1.3000000000000189</c:v>
                </c:pt>
                <c:pt idx="186">
                  <c:v>-1.2800000000000189</c:v>
                </c:pt>
                <c:pt idx="187">
                  <c:v>-1.2600000000000189</c:v>
                </c:pt>
                <c:pt idx="188">
                  <c:v>-1.2400000000000189</c:v>
                </c:pt>
                <c:pt idx="189">
                  <c:v>-1.2200000000000188</c:v>
                </c:pt>
                <c:pt idx="190">
                  <c:v>-1.2000000000000188</c:v>
                </c:pt>
                <c:pt idx="191">
                  <c:v>-1.1800000000000188</c:v>
                </c:pt>
                <c:pt idx="192">
                  <c:v>-1.1600000000000188</c:v>
                </c:pt>
                <c:pt idx="193">
                  <c:v>-1.1400000000000188</c:v>
                </c:pt>
                <c:pt idx="194">
                  <c:v>-1.1200000000000188</c:v>
                </c:pt>
                <c:pt idx="195">
                  <c:v>-1.1000000000000187</c:v>
                </c:pt>
                <c:pt idx="196">
                  <c:v>-1.0800000000000187</c:v>
                </c:pt>
                <c:pt idx="197">
                  <c:v>-1.0600000000000187</c:v>
                </c:pt>
                <c:pt idx="198">
                  <c:v>-1.0400000000000187</c:v>
                </c:pt>
                <c:pt idx="199">
                  <c:v>-1.0200000000000187</c:v>
                </c:pt>
                <c:pt idx="200">
                  <c:v>-1.0000000000000187</c:v>
                </c:pt>
                <c:pt idx="201">
                  <c:v>-0.98000000000001863</c:v>
                </c:pt>
                <c:pt idx="202">
                  <c:v>-0.96000000000001862</c:v>
                </c:pt>
                <c:pt idx="203">
                  <c:v>-0.9400000000000186</c:v>
                </c:pt>
                <c:pt idx="204">
                  <c:v>-0.92000000000001858</c:v>
                </c:pt>
                <c:pt idx="205">
                  <c:v>-0.90000000000001856</c:v>
                </c:pt>
                <c:pt idx="206">
                  <c:v>-0.88000000000001855</c:v>
                </c:pt>
                <c:pt idx="207">
                  <c:v>-0.86000000000001853</c:v>
                </c:pt>
                <c:pt idx="208">
                  <c:v>-0.84000000000001851</c:v>
                </c:pt>
                <c:pt idx="209">
                  <c:v>-0.82000000000001849</c:v>
                </c:pt>
                <c:pt idx="210">
                  <c:v>-0.80000000000001847</c:v>
                </c:pt>
                <c:pt idx="211">
                  <c:v>-0.78000000000001846</c:v>
                </c:pt>
                <c:pt idx="212">
                  <c:v>-0.76000000000001844</c:v>
                </c:pt>
                <c:pt idx="213">
                  <c:v>-0.74000000000001842</c:v>
                </c:pt>
                <c:pt idx="214">
                  <c:v>-0.7200000000000184</c:v>
                </c:pt>
                <c:pt idx="215">
                  <c:v>-0.70000000000001839</c:v>
                </c:pt>
                <c:pt idx="216">
                  <c:v>-0.68000000000001837</c:v>
                </c:pt>
                <c:pt idx="217">
                  <c:v>-0.66000000000001835</c:v>
                </c:pt>
                <c:pt idx="218">
                  <c:v>-0.64000000000001833</c:v>
                </c:pt>
                <c:pt idx="219">
                  <c:v>-0.62000000000001831</c:v>
                </c:pt>
                <c:pt idx="220">
                  <c:v>-0.6000000000000183</c:v>
                </c:pt>
                <c:pt idx="221">
                  <c:v>-0.58000000000001828</c:v>
                </c:pt>
                <c:pt idx="222">
                  <c:v>-0.56000000000001826</c:v>
                </c:pt>
                <c:pt idx="223">
                  <c:v>-0.54000000000001824</c:v>
                </c:pt>
                <c:pt idx="224">
                  <c:v>-0.52000000000001823</c:v>
                </c:pt>
                <c:pt idx="225">
                  <c:v>-0.50000000000001821</c:v>
                </c:pt>
                <c:pt idx="226">
                  <c:v>-0.48000000000001819</c:v>
                </c:pt>
                <c:pt idx="227">
                  <c:v>-0.46000000000001817</c:v>
                </c:pt>
                <c:pt idx="228">
                  <c:v>-0.44000000000001815</c:v>
                </c:pt>
                <c:pt idx="229">
                  <c:v>-0.42000000000001814</c:v>
                </c:pt>
                <c:pt idx="230">
                  <c:v>-0.40000000000001812</c:v>
                </c:pt>
                <c:pt idx="231">
                  <c:v>-0.3800000000000181</c:v>
                </c:pt>
                <c:pt idx="232">
                  <c:v>-0.36000000000001808</c:v>
                </c:pt>
                <c:pt idx="233">
                  <c:v>-0.34000000000001807</c:v>
                </c:pt>
                <c:pt idx="234">
                  <c:v>-0.32000000000001805</c:v>
                </c:pt>
                <c:pt idx="235">
                  <c:v>-0.30000000000001803</c:v>
                </c:pt>
                <c:pt idx="236">
                  <c:v>-0.28000000000001801</c:v>
                </c:pt>
                <c:pt idx="237">
                  <c:v>-0.26000000000001799</c:v>
                </c:pt>
                <c:pt idx="238">
                  <c:v>-0.240000000000018</c:v>
                </c:pt>
                <c:pt idx="239">
                  <c:v>-0.22000000000001801</c:v>
                </c:pt>
                <c:pt idx="240">
                  <c:v>-0.20000000000001802</c:v>
                </c:pt>
                <c:pt idx="241">
                  <c:v>-0.18000000000001803</c:v>
                </c:pt>
                <c:pt idx="242">
                  <c:v>-0.16000000000001804</c:v>
                </c:pt>
                <c:pt idx="243">
                  <c:v>-0.14000000000001805</c:v>
                </c:pt>
                <c:pt idx="244">
                  <c:v>-0.12000000000001805</c:v>
                </c:pt>
                <c:pt idx="245">
                  <c:v>-0.10000000000001805</c:v>
                </c:pt>
                <c:pt idx="246">
                  <c:v>-8.0000000000018043E-2</c:v>
                </c:pt>
                <c:pt idx="247">
                  <c:v>-6.0000000000018039E-2</c:v>
                </c:pt>
                <c:pt idx="248">
                  <c:v>-4.0000000000018035E-2</c:v>
                </c:pt>
                <c:pt idx="249">
                  <c:v>-2.0000000000018035E-2</c:v>
                </c:pt>
                <c:pt idx="250">
                  <c:v>-1.8034185256254887E-14</c:v>
                </c:pt>
                <c:pt idx="251">
                  <c:v>1.9999999999981966E-2</c:v>
                </c:pt>
                <c:pt idx="252">
                  <c:v>3.9999999999981967E-2</c:v>
                </c:pt>
                <c:pt idx="253">
                  <c:v>5.9999999999981971E-2</c:v>
                </c:pt>
                <c:pt idx="254">
                  <c:v>7.9999999999981974E-2</c:v>
                </c:pt>
                <c:pt idx="255">
                  <c:v>9.9999999999981978E-2</c:v>
                </c:pt>
                <c:pt idx="256">
                  <c:v>0.11999999999998198</c:v>
                </c:pt>
                <c:pt idx="257">
                  <c:v>0.13999999999998197</c:v>
                </c:pt>
                <c:pt idx="258">
                  <c:v>0.15999999999998196</c:v>
                </c:pt>
                <c:pt idx="259">
                  <c:v>0.17999999999998195</c:v>
                </c:pt>
                <c:pt idx="260">
                  <c:v>0.19999999999998194</c:v>
                </c:pt>
                <c:pt idx="261">
                  <c:v>0.21999999999998193</c:v>
                </c:pt>
                <c:pt idx="262">
                  <c:v>0.23999999999998192</c:v>
                </c:pt>
                <c:pt idx="263">
                  <c:v>0.25999999999998191</c:v>
                </c:pt>
                <c:pt idx="264">
                  <c:v>0.27999999999998193</c:v>
                </c:pt>
                <c:pt idx="265">
                  <c:v>0.29999999999998195</c:v>
                </c:pt>
                <c:pt idx="266">
                  <c:v>0.31999999999998197</c:v>
                </c:pt>
                <c:pt idx="267">
                  <c:v>0.33999999999998198</c:v>
                </c:pt>
                <c:pt idx="268">
                  <c:v>0.359999999999982</c:v>
                </c:pt>
                <c:pt idx="269">
                  <c:v>0.37999999999998202</c:v>
                </c:pt>
                <c:pt idx="270">
                  <c:v>0.39999999999998204</c:v>
                </c:pt>
                <c:pt idx="271">
                  <c:v>0.41999999999998205</c:v>
                </c:pt>
                <c:pt idx="272">
                  <c:v>0.43999999999998207</c:v>
                </c:pt>
                <c:pt idx="273">
                  <c:v>0.45999999999998209</c:v>
                </c:pt>
                <c:pt idx="274">
                  <c:v>0.47999999999998211</c:v>
                </c:pt>
                <c:pt idx="275">
                  <c:v>0.49999999999998213</c:v>
                </c:pt>
                <c:pt idx="276">
                  <c:v>0.51999999999998214</c:v>
                </c:pt>
                <c:pt idx="277">
                  <c:v>0.53999999999998216</c:v>
                </c:pt>
                <c:pt idx="278">
                  <c:v>0.55999999999998218</c:v>
                </c:pt>
                <c:pt idx="279">
                  <c:v>0.5799999999999822</c:v>
                </c:pt>
                <c:pt idx="280">
                  <c:v>0.59999999999998221</c:v>
                </c:pt>
                <c:pt idx="281">
                  <c:v>0.61999999999998223</c:v>
                </c:pt>
                <c:pt idx="282">
                  <c:v>0.63999999999998225</c:v>
                </c:pt>
                <c:pt idx="283">
                  <c:v>0.65999999999998227</c:v>
                </c:pt>
                <c:pt idx="284">
                  <c:v>0.67999999999998229</c:v>
                </c:pt>
                <c:pt idx="285">
                  <c:v>0.6999999999999823</c:v>
                </c:pt>
                <c:pt idx="286">
                  <c:v>0.71999999999998232</c:v>
                </c:pt>
                <c:pt idx="287">
                  <c:v>0.73999999999998234</c:v>
                </c:pt>
                <c:pt idx="288">
                  <c:v>0.75999999999998236</c:v>
                </c:pt>
                <c:pt idx="289">
                  <c:v>0.77999999999998237</c:v>
                </c:pt>
                <c:pt idx="290">
                  <c:v>0.79999999999998239</c:v>
                </c:pt>
                <c:pt idx="291">
                  <c:v>0.81999999999998241</c:v>
                </c:pt>
                <c:pt idx="292">
                  <c:v>0.83999999999998243</c:v>
                </c:pt>
                <c:pt idx="293">
                  <c:v>0.85999999999998245</c:v>
                </c:pt>
                <c:pt idx="294">
                  <c:v>0.87999999999998246</c:v>
                </c:pt>
                <c:pt idx="295">
                  <c:v>0.89999999999998248</c:v>
                </c:pt>
                <c:pt idx="296">
                  <c:v>0.9199999999999825</c:v>
                </c:pt>
                <c:pt idx="297">
                  <c:v>0.93999999999998252</c:v>
                </c:pt>
                <c:pt idx="298">
                  <c:v>0.95999999999998253</c:v>
                </c:pt>
                <c:pt idx="299">
                  <c:v>0.97999999999998255</c:v>
                </c:pt>
                <c:pt idx="300">
                  <c:v>0.99999999999998257</c:v>
                </c:pt>
                <c:pt idx="301">
                  <c:v>1.0199999999999825</c:v>
                </c:pt>
                <c:pt idx="302">
                  <c:v>1.0399999999999825</c:v>
                </c:pt>
                <c:pt idx="303">
                  <c:v>1.0599999999999825</c:v>
                </c:pt>
                <c:pt idx="304">
                  <c:v>1.0799999999999825</c:v>
                </c:pt>
                <c:pt idx="305">
                  <c:v>1.0999999999999825</c:v>
                </c:pt>
                <c:pt idx="306">
                  <c:v>1.1199999999999826</c:v>
                </c:pt>
                <c:pt idx="307">
                  <c:v>1.1399999999999826</c:v>
                </c:pt>
                <c:pt idx="308">
                  <c:v>1.1599999999999826</c:v>
                </c:pt>
                <c:pt idx="309">
                  <c:v>1.1799999999999826</c:v>
                </c:pt>
                <c:pt idx="310">
                  <c:v>1.1999999999999826</c:v>
                </c:pt>
                <c:pt idx="311">
                  <c:v>1.2199999999999827</c:v>
                </c:pt>
                <c:pt idx="312">
                  <c:v>1.2399999999999827</c:v>
                </c:pt>
                <c:pt idx="313">
                  <c:v>1.2599999999999827</c:v>
                </c:pt>
                <c:pt idx="314">
                  <c:v>1.2799999999999827</c:v>
                </c:pt>
                <c:pt idx="315">
                  <c:v>1.2999999999999827</c:v>
                </c:pt>
                <c:pt idx="316">
                  <c:v>1.3199999999999827</c:v>
                </c:pt>
                <c:pt idx="317">
                  <c:v>1.3399999999999828</c:v>
                </c:pt>
                <c:pt idx="318">
                  <c:v>1.3599999999999828</c:v>
                </c:pt>
                <c:pt idx="319">
                  <c:v>1.3799999999999828</c:v>
                </c:pt>
                <c:pt idx="320">
                  <c:v>1.3999999999999828</c:v>
                </c:pt>
                <c:pt idx="321">
                  <c:v>1.4199999999999828</c:v>
                </c:pt>
                <c:pt idx="322">
                  <c:v>1.4399999999999828</c:v>
                </c:pt>
                <c:pt idx="323">
                  <c:v>1.4599999999999829</c:v>
                </c:pt>
                <c:pt idx="324">
                  <c:v>1.4799999999999829</c:v>
                </c:pt>
                <c:pt idx="325">
                  <c:v>1.4999999999999829</c:v>
                </c:pt>
                <c:pt idx="326">
                  <c:v>1.5199999999999829</c:v>
                </c:pt>
                <c:pt idx="327">
                  <c:v>1.5399999999999829</c:v>
                </c:pt>
                <c:pt idx="328">
                  <c:v>1.559999999999983</c:v>
                </c:pt>
                <c:pt idx="329">
                  <c:v>1.579999999999983</c:v>
                </c:pt>
                <c:pt idx="330">
                  <c:v>1.599999999999983</c:v>
                </c:pt>
                <c:pt idx="331">
                  <c:v>1.619999999999983</c:v>
                </c:pt>
                <c:pt idx="332">
                  <c:v>1.639999999999983</c:v>
                </c:pt>
                <c:pt idx="333">
                  <c:v>1.659999999999983</c:v>
                </c:pt>
                <c:pt idx="334">
                  <c:v>1.6799999999999831</c:v>
                </c:pt>
                <c:pt idx="335">
                  <c:v>1.6999999999999831</c:v>
                </c:pt>
                <c:pt idx="336">
                  <c:v>1.7199999999999831</c:v>
                </c:pt>
                <c:pt idx="337">
                  <c:v>1.7399999999999831</c:v>
                </c:pt>
                <c:pt idx="338">
                  <c:v>1.7599999999999831</c:v>
                </c:pt>
                <c:pt idx="339">
                  <c:v>1.7799999999999832</c:v>
                </c:pt>
                <c:pt idx="340">
                  <c:v>1.7999999999999832</c:v>
                </c:pt>
                <c:pt idx="341">
                  <c:v>1.8199999999999832</c:v>
                </c:pt>
                <c:pt idx="342">
                  <c:v>1.8399999999999832</c:v>
                </c:pt>
                <c:pt idx="343">
                  <c:v>1.8599999999999832</c:v>
                </c:pt>
                <c:pt idx="344">
                  <c:v>1.8799999999999832</c:v>
                </c:pt>
                <c:pt idx="345">
                  <c:v>1.8999999999999833</c:v>
                </c:pt>
                <c:pt idx="346">
                  <c:v>1.9199999999999833</c:v>
                </c:pt>
                <c:pt idx="347">
                  <c:v>1.9399999999999833</c:v>
                </c:pt>
                <c:pt idx="348">
                  <c:v>1.9599999999999833</c:v>
                </c:pt>
                <c:pt idx="349">
                  <c:v>1.9799999999999833</c:v>
                </c:pt>
                <c:pt idx="350">
                  <c:v>1.9999999999999833</c:v>
                </c:pt>
                <c:pt idx="351">
                  <c:v>2.0199999999999831</c:v>
                </c:pt>
                <c:pt idx="352">
                  <c:v>2.0399999999999832</c:v>
                </c:pt>
                <c:pt idx="353">
                  <c:v>2.0599999999999832</c:v>
                </c:pt>
                <c:pt idx="354">
                  <c:v>2.0799999999999832</c:v>
                </c:pt>
                <c:pt idx="355">
                  <c:v>2.0999999999999832</c:v>
                </c:pt>
                <c:pt idx="356">
                  <c:v>2.1199999999999832</c:v>
                </c:pt>
                <c:pt idx="357">
                  <c:v>2.1399999999999832</c:v>
                </c:pt>
                <c:pt idx="358">
                  <c:v>2.1599999999999833</c:v>
                </c:pt>
                <c:pt idx="359">
                  <c:v>2.1799999999999833</c:v>
                </c:pt>
                <c:pt idx="360">
                  <c:v>2.1999999999999833</c:v>
                </c:pt>
                <c:pt idx="361">
                  <c:v>2.2199999999999833</c:v>
                </c:pt>
                <c:pt idx="362">
                  <c:v>2.2399999999999833</c:v>
                </c:pt>
                <c:pt idx="363">
                  <c:v>2.2599999999999834</c:v>
                </c:pt>
                <c:pt idx="364">
                  <c:v>2.2799999999999834</c:v>
                </c:pt>
                <c:pt idx="365">
                  <c:v>2.2999999999999834</c:v>
                </c:pt>
                <c:pt idx="366">
                  <c:v>2.3199999999999834</c:v>
                </c:pt>
                <c:pt idx="367">
                  <c:v>2.3399999999999834</c:v>
                </c:pt>
                <c:pt idx="368">
                  <c:v>2.3599999999999834</c:v>
                </c:pt>
                <c:pt idx="369">
                  <c:v>2.3799999999999835</c:v>
                </c:pt>
                <c:pt idx="370">
                  <c:v>2.3999999999999835</c:v>
                </c:pt>
                <c:pt idx="371">
                  <c:v>2.4199999999999835</c:v>
                </c:pt>
                <c:pt idx="372">
                  <c:v>2.4399999999999835</c:v>
                </c:pt>
                <c:pt idx="373">
                  <c:v>2.4599999999999835</c:v>
                </c:pt>
                <c:pt idx="374">
                  <c:v>2.4799999999999836</c:v>
                </c:pt>
                <c:pt idx="375">
                  <c:v>2.4999999999999836</c:v>
                </c:pt>
                <c:pt idx="376">
                  <c:v>2.5199999999999836</c:v>
                </c:pt>
                <c:pt idx="377">
                  <c:v>2.5399999999999836</c:v>
                </c:pt>
                <c:pt idx="378">
                  <c:v>2.5599999999999836</c:v>
                </c:pt>
                <c:pt idx="379">
                  <c:v>2.5799999999999836</c:v>
                </c:pt>
                <c:pt idx="380">
                  <c:v>2.5999999999999837</c:v>
                </c:pt>
                <c:pt idx="381">
                  <c:v>2.6199999999999837</c:v>
                </c:pt>
                <c:pt idx="382">
                  <c:v>2.6399999999999837</c:v>
                </c:pt>
                <c:pt idx="383">
                  <c:v>2.6599999999999837</c:v>
                </c:pt>
                <c:pt idx="384">
                  <c:v>2.6799999999999837</c:v>
                </c:pt>
                <c:pt idx="385">
                  <c:v>2.6999999999999837</c:v>
                </c:pt>
                <c:pt idx="386">
                  <c:v>2.7199999999999838</c:v>
                </c:pt>
                <c:pt idx="387">
                  <c:v>2.7399999999999838</c:v>
                </c:pt>
                <c:pt idx="388">
                  <c:v>2.7599999999999838</c:v>
                </c:pt>
                <c:pt idx="389">
                  <c:v>2.7799999999999838</c:v>
                </c:pt>
                <c:pt idx="390">
                  <c:v>2.7999999999999838</c:v>
                </c:pt>
                <c:pt idx="391">
                  <c:v>2.8199999999999839</c:v>
                </c:pt>
                <c:pt idx="392">
                  <c:v>2.8399999999999839</c:v>
                </c:pt>
                <c:pt idx="393">
                  <c:v>2.8599999999999839</c:v>
                </c:pt>
                <c:pt idx="394">
                  <c:v>2.8799999999999839</c:v>
                </c:pt>
                <c:pt idx="395">
                  <c:v>2.8999999999999839</c:v>
                </c:pt>
                <c:pt idx="396">
                  <c:v>2.9199999999999839</c:v>
                </c:pt>
                <c:pt idx="397">
                  <c:v>2.939999999999984</c:v>
                </c:pt>
                <c:pt idx="398">
                  <c:v>2.959999999999984</c:v>
                </c:pt>
                <c:pt idx="399">
                  <c:v>2.979999999999984</c:v>
                </c:pt>
                <c:pt idx="400">
                  <c:v>2.999999999999984</c:v>
                </c:pt>
                <c:pt idx="401">
                  <c:v>3.019999999999984</c:v>
                </c:pt>
                <c:pt idx="402">
                  <c:v>3.039999999999984</c:v>
                </c:pt>
                <c:pt idx="403">
                  <c:v>3.0599999999999841</c:v>
                </c:pt>
                <c:pt idx="404">
                  <c:v>3.0799999999999841</c:v>
                </c:pt>
                <c:pt idx="405">
                  <c:v>3.0999999999999841</c:v>
                </c:pt>
                <c:pt idx="406">
                  <c:v>3.1199999999999841</c:v>
                </c:pt>
                <c:pt idx="407">
                  <c:v>3.1399999999999841</c:v>
                </c:pt>
                <c:pt idx="408">
                  <c:v>3.1599999999999842</c:v>
                </c:pt>
                <c:pt idx="409">
                  <c:v>3.1799999999999842</c:v>
                </c:pt>
                <c:pt idx="410">
                  <c:v>3.1999999999999842</c:v>
                </c:pt>
                <c:pt idx="411">
                  <c:v>3.2199999999999842</c:v>
                </c:pt>
                <c:pt idx="412">
                  <c:v>3.2399999999999842</c:v>
                </c:pt>
                <c:pt idx="413">
                  <c:v>3.2599999999999842</c:v>
                </c:pt>
                <c:pt idx="414">
                  <c:v>3.2799999999999843</c:v>
                </c:pt>
                <c:pt idx="415">
                  <c:v>3.2999999999999843</c:v>
                </c:pt>
                <c:pt idx="416">
                  <c:v>3.3199999999999843</c:v>
                </c:pt>
                <c:pt idx="417">
                  <c:v>3.3399999999999843</c:v>
                </c:pt>
                <c:pt idx="418">
                  <c:v>3.3599999999999843</c:v>
                </c:pt>
                <c:pt idx="419">
                  <c:v>3.3799999999999844</c:v>
                </c:pt>
                <c:pt idx="420">
                  <c:v>3.3999999999999844</c:v>
                </c:pt>
                <c:pt idx="421">
                  <c:v>3.4199999999999844</c:v>
                </c:pt>
                <c:pt idx="422">
                  <c:v>3.4399999999999844</c:v>
                </c:pt>
                <c:pt idx="423">
                  <c:v>3.4599999999999844</c:v>
                </c:pt>
                <c:pt idx="424">
                  <c:v>3.4799999999999844</c:v>
                </c:pt>
                <c:pt idx="425">
                  <c:v>3.4999999999999845</c:v>
                </c:pt>
                <c:pt idx="426">
                  <c:v>3.5199999999999845</c:v>
                </c:pt>
                <c:pt idx="427">
                  <c:v>3.5399999999999845</c:v>
                </c:pt>
                <c:pt idx="428">
                  <c:v>3.5599999999999845</c:v>
                </c:pt>
                <c:pt idx="429">
                  <c:v>3.5799999999999845</c:v>
                </c:pt>
                <c:pt idx="430">
                  <c:v>3.5999999999999845</c:v>
                </c:pt>
                <c:pt idx="431">
                  <c:v>3.6199999999999846</c:v>
                </c:pt>
                <c:pt idx="432">
                  <c:v>3.6399999999999846</c:v>
                </c:pt>
                <c:pt idx="433">
                  <c:v>3.6599999999999846</c:v>
                </c:pt>
                <c:pt idx="434">
                  <c:v>3.6799999999999846</c:v>
                </c:pt>
                <c:pt idx="435">
                  <c:v>3.6999999999999846</c:v>
                </c:pt>
                <c:pt idx="436">
                  <c:v>3.7199999999999847</c:v>
                </c:pt>
                <c:pt idx="437">
                  <c:v>3.7399999999999847</c:v>
                </c:pt>
                <c:pt idx="438">
                  <c:v>3.7599999999999847</c:v>
                </c:pt>
                <c:pt idx="439">
                  <c:v>3.7799999999999847</c:v>
                </c:pt>
                <c:pt idx="440">
                  <c:v>3.7999999999999847</c:v>
                </c:pt>
                <c:pt idx="441">
                  <c:v>3.8199999999999847</c:v>
                </c:pt>
                <c:pt idx="442">
                  <c:v>3.8399999999999848</c:v>
                </c:pt>
                <c:pt idx="443">
                  <c:v>3.8599999999999848</c:v>
                </c:pt>
                <c:pt idx="444">
                  <c:v>3.8799999999999848</c:v>
                </c:pt>
                <c:pt idx="445">
                  <c:v>3.8999999999999848</c:v>
                </c:pt>
                <c:pt idx="446">
                  <c:v>3.9199999999999848</c:v>
                </c:pt>
                <c:pt idx="447">
                  <c:v>3.9399999999999848</c:v>
                </c:pt>
                <c:pt idx="448">
                  <c:v>3.9599999999999849</c:v>
                </c:pt>
                <c:pt idx="449">
                  <c:v>3.9799999999999849</c:v>
                </c:pt>
                <c:pt idx="450">
                  <c:v>3.9999999999999849</c:v>
                </c:pt>
                <c:pt idx="451">
                  <c:v>4.0199999999999845</c:v>
                </c:pt>
                <c:pt idx="452">
                  <c:v>4.039999999999984</c:v>
                </c:pt>
                <c:pt idx="453">
                  <c:v>4.0599999999999836</c:v>
                </c:pt>
                <c:pt idx="454">
                  <c:v>4.0799999999999832</c:v>
                </c:pt>
                <c:pt idx="455">
                  <c:v>4.0999999999999828</c:v>
                </c:pt>
                <c:pt idx="456">
                  <c:v>4.1199999999999823</c:v>
                </c:pt>
                <c:pt idx="457">
                  <c:v>4.1399999999999819</c:v>
                </c:pt>
                <c:pt idx="458">
                  <c:v>4.1599999999999815</c:v>
                </c:pt>
                <c:pt idx="459">
                  <c:v>4.1799999999999811</c:v>
                </c:pt>
                <c:pt idx="460">
                  <c:v>4.1999999999999806</c:v>
                </c:pt>
                <c:pt idx="461">
                  <c:v>4.2199999999999802</c:v>
                </c:pt>
                <c:pt idx="462">
                  <c:v>4.2399999999999798</c:v>
                </c:pt>
                <c:pt idx="463">
                  <c:v>4.2599999999999794</c:v>
                </c:pt>
                <c:pt idx="464">
                  <c:v>4.2799999999999789</c:v>
                </c:pt>
                <c:pt idx="465">
                  <c:v>4.2999999999999785</c:v>
                </c:pt>
                <c:pt idx="466">
                  <c:v>4.3199999999999781</c:v>
                </c:pt>
                <c:pt idx="467">
                  <c:v>4.3399999999999777</c:v>
                </c:pt>
                <c:pt idx="468">
                  <c:v>4.3599999999999772</c:v>
                </c:pt>
                <c:pt idx="469">
                  <c:v>4.3799999999999768</c:v>
                </c:pt>
                <c:pt idx="470">
                  <c:v>4.3999999999999764</c:v>
                </c:pt>
                <c:pt idx="471">
                  <c:v>4.4199999999999759</c:v>
                </c:pt>
                <c:pt idx="472">
                  <c:v>4.4399999999999755</c:v>
                </c:pt>
                <c:pt idx="473">
                  <c:v>4.4599999999999751</c:v>
                </c:pt>
                <c:pt idx="474">
                  <c:v>4.4799999999999747</c:v>
                </c:pt>
                <c:pt idx="475">
                  <c:v>4.4999999999999742</c:v>
                </c:pt>
                <c:pt idx="476">
                  <c:v>4.5199999999999738</c:v>
                </c:pt>
                <c:pt idx="477">
                  <c:v>4.5399999999999734</c:v>
                </c:pt>
                <c:pt idx="478">
                  <c:v>4.559999999999973</c:v>
                </c:pt>
                <c:pt idx="479">
                  <c:v>4.5799999999999725</c:v>
                </c:pt>
                <c:pt idx="480">
                  <c:v>4.5999999999999721</c:v>
                </c:pt>
                <c:pt idx="481">
                  <c:v>4.6199999999999717</c:v>
                </c:pt>
                <c:pt idx="482">
                  <c:v>4.6399999999999713</c:v>
                </c:pt>
                <c:pt idx="483">
                  <c:v>4.6599999999999708</c:v>
                </c:pt>
                <c:pt idx="484">
                  <c:v>4.6799999999999704</c:v>
                </c:pt>
                <c:pt idx="485">
                  <c:v>4.69999999999997</c:v>
                </c:pt>
                <c:pt idx="486">
                  <c:v>4.7199999999999696</c:v>
                </c:pt>
                <c:pt idx="487">
                  <c:v>4.7399999999999691</c:v>
                </c:pt>
                <c:pt idx="488">
                  <c:v>4.7599999999999687</c:v>
                </c:pt>
                <c:pt idx="489">
                  <c:v>4.7799999999999683</c:v>
                </c:pt>
                <c:pt idx="490">
                  <c:v>4.7999999999999678</c:v>
                </c:pt>
                <c:pt idx="491">
                  <c:v>4.8199999999999674</c:v>
                </c:pt>
                <c:pt idx="492">
                  <c:v>4.839999999999967</c:v>
                </c:pt>
                <c:pt idx="493">
                  <c:v>4.8599999999999666</c:v>
                </c:pt>
                <c:pt idx="494">
                  <c:v>4.8799999999999661</c:v>
                </c:pt>
                <c:pt idx="495">
                  <c:v>4.8999999999999657</c:v>
                </c:pt>
                <c:pt idx="496">
                  <c:v>4.9199999999999653</c:v>
                </c:pt>
                <c:pt idx="497">
                  <c:v>4.9399999999999649</c:v>
                </c:pt>
                <c:pt idx="498">
                  <c:v>4.9599999999999644</c:v>
                </c:pt>
                <c:pt idx="499">
                  <c:v>4.979999999999964</c:v>
                </c:pt>
                <c:pt idx="500">
                  <c:v>4.9999999999999636</c:v>
                </c:pt>
              </c:numCache>
            </c:numRef>
          </c:cat>
          <c:val>
            <c:numRef>
              <c:f>'Matched(Paired)_t_Test'!$X$520:$X$1020</c:f>
              <c:numCache>
                <c:formatCode>0.0000000</c:formatCode>
                <c:ptCount val="501"/>
                <c:pt idx="0">
                  <c:v>1.7574383788078454E-3</c:v>
                </c:pt>
                <c:pt idx="1">
                  <c:v>1.7929888545431749E-3</c:v>
                </c:pt>
                <c:pt idx="2">
                  <c:v>1.829356353268517E-3</c:v>
                </c:pt>
                <c:pt idx="3">
                  <c:v>1.8665617082068479E-3</c:v>
                </c:pt>
                <c:pt idx="4">
                  <c:v>1.9046263301925983E-3</c:v>
                </c:pt>
                <c:pt idx="5">
                  <c:v>1.9435722247553896E-3</c:v>
                </c:pt>
                <c:pt idx="6">
                  <c:v>1.9834220097317678E-3</c:v>
                </c:pt>
                <c:pt idx="7">
                  <c:v>2.024198933421594E-3</c:v>
                </c:pt>
                <c:pt idx="8">
                  <c:v>2.065926893306219E-3</c:v>
                </c:pt>
                <c:pt idx="9">
                  <c:v>2.1086304553460554E-3</c:v>
                </c:pt>
                <c:pt idx="10">
                  <c:v>2.1523348738757687E-3</c:v>
                </c:pt>
                <c:pt idx="11">
                  <c:v>2.1970661121157894E-3</c:v>
                </c:pt>
                <c:pt idx="12">
                  <c:v>2.2428508633194713E-3</c:v>
                </c:pt>
                <c:pt idx="13">
                  <c:v>2.2897165725757739E-3</c:v>
                </c:pt>
                <c:pt idx="14">
                  <c:v>2.337691459287946E-3</c:v>
                </c:pt>
                <c:pt idx="15">
                  <c:v>2.3868045403492928E-3</c:v>
                </c:pt>
                <c:pt idx="16">
                  <c:v>2.4370856540377722E-3</c:v>
                </c:pt>
                <c:pt idx="17">
                  <c:v>2.4885654846517518E-3</c:v>
                </c:pt>
                <c:pt idx="18">
                  <c:v>2.5412755879099485E-3</c:v>
                </c:pt>
                <c:pt idx="19">
                  <c:v>2.5952484171392529E-3</c:v>
                </c:pt>
                <c:pt idx="20">
                  <c:v>2.6505173502748133E-3</c:v>
                </c:pt>
                <c:pt idx="21">
                  <c:v>2.7071167176974326E-3</c:v>
                </c:pt>
                <c:pt idx="22">
                  <c:v>2.7650818309341192E-3</c:v>
                </c:pt>
                <c:pt idx="23">
                  <c:v>2.8244490122483171E-3</c:v>
                </c:pt>
                <c:pt idx="24">
                  <c:v>2.8852556251470385E-3</c:v>
                </c:pt>
                <c:pt idx="25">
                  <c:v>2.947540105833073E-3</c:v>
                </c:pt>
                <c:pt idx="26">
                  <c:v>3.0113419956309586E-3</c:v>
                </c:pt>
                <c:pt idx="27">
                  <c:v>3.0767019744164471E-3</c:v>
                </c:pt>
                <c:pt idx="28">
                  <c:v>3.1436618950798569E-3</c:v>
                </c:pt>
                <c:pt idx="29">
                  <c:v>3.2122648190545289E-3</c:v>
                </c:pt>
                <c:pt idx="30">
                  <c:v>3.2825550529425687E-3</c:v>
                </c:pt>
                <c:pt idx="31">
                  <c:v>3.3545781862707054E-3</c:v>
                </c:pt>
                <c:pt idx="32">
                  <c:v>3.4283811304101695E-3</c:v>
                </c:pt>
                <c:pt idx="33">
                  <c:v>3.5040121586951754E-3</c:v>
                </c:pt>
                <c:pt idx="34">
                  <c:v>3.5815209477756496E-3</c:v>
                </c:pt>
                <c:pt idx="35">
                  <c:v>3.6609586202405661E-3</c:v>
                </c:pt>
                <c:pt idx="36">
                  <c:v>3.7423777885493277E-3</c:v>
                </c:pt>
                <c:pt idx="37">
                  <c:v>3.8258326003093837E-3</c:v>
                </c:pt>
                <c:pt idx="38">
                  <c:v>3.9113787849393228E-3</c:v>
                </c:pt>
                <c:pt idx="39">
                  <c:v>3.9990737017574739E-3</c:v>
                </c:pt>
                <c:pt idx="40">
                  <c:v>4.0889763895370981E-3</c:v>
                </c:pt>
                <c:pt idx="41">
                  <c:v>4.1811476175700728E-3</c:v>
                </c:pt>
                <c:pt idx="42">
                  <c:v>4.2756499382819611E-3</c:v>
                </c:pt>
                <c:pt idx="43">
                  <c:v>4.3725477414422349E-3</c:v>
                </c:pt>
                <c:pt idx="44">
                  <c:v>4.4719073100144106E-3</c:v>
                </c:pt>
                <c:pt idx="45">
                  <c:v>4.5737968776916145E-3</c:v>
                </c:pt>
                <c:pt idx="46">
                  <c:v>4.678286688164216E-3</c:v>
                </c:pt>
                <c:pt idx="47">
                  <c:v>4.7854490561667646E-3</c:v>
                </c:pt>
                <c:pt idx="48">
                  <c:v>4.8953584303526986E-3</c:v>
                </c:pt>
                <c:pt idx="49">
                  <c:v>5.0080914580456978E-3</c:v>
                </c:pt>
                <c:pt idx="50">
                  <c:v>5.1237270519177893E-3</c:v>
                </c:pt>
                <c:pt idx="51">
                  <c:v>5.2423464586448193E-3</c:v>
                </c:pt>
                <c:pt idx="52">
                  <c:v>5.3640333295907911E-3</c:v>
                </c:pt>
                <c:pt idx="53">
                  <c:v>5.4888737935732844E-3</c:v>
                </c:pt>
                <c:pt idx="54">
                  <c:v>5.616956531762759E-3</c:v>
                </c:pt>
                <c:pt idx="55">
                  <c:v>5.7483728547692544E-3</c:v>
                </c:pt>
                <c:pt idx="56">
                  <c:v>5.8832167819705449E-3</c:v>
                </c:pt>
                <c:pt idx="57">
                  <c:v>6.0215851231362463E-3</c:v>
                </c:pt>
                <c:pt idx="58">
                  <c:v>6.1635775624028924E-3</c:v>
                </c:pt>
                <c:pt idx="59">
                  <c:v>6.3092967446552843E-3</c:v>
                </c:pt>
                <c:pt idx="60">
                  <c:v>6.4588483643696765E-3</c:v>
                </c:pt>
                <c:pt idx="61">
                  <c:v>6.6123412569745639E-3</c:v>
                </c:pt>
                <c:pt idx="62">
                  <c:v>6.7698874927848204E-3</c:v>
                </c:pt>
                <c:pt idx="63">
                  <c:v>6.9316024735650104E-3</c:v>
                </c:pt>
                <c:pt idx="64">
                  <c:v>7.0976050317772908E-3</c:v>
                </c:pt>
                <c:pt idx="65">
                  <c:v>7.2680175325692134E-3</c:v>
                </c:pt>
                <c:pt idx="66">
                  <c:v>7.4429659785560506E-3</c:v>
                </c:pt>
                <c:pt idx="67">
                  <c:v>7.6225801174517674E-3</c:v>
                </c:pt>
                <c:pt idx="68">
                  <c:v>7.8069935526017603E-3</c:v>
                </c:pt>
                <c:pt idx="69">
                  <c:v>7.9963438564696464E-3</c:v>
                </c:pt>
                <c:pt idx="70">
                  <c:v>8.1907726871288528E-3</c:v>
                </c:pt>
                <c:pt idx="71">
                  <c:v>8.3904259078085488E-3</c:v>
                </c:pt>
                <c:pt idx="72">
                  <c:v>8.5954537095414632E-3</c:v>
                </c:pt>
                <c:pt idx="73">
                  <c:v>8.8060107369593143E-3</c:v>
                </c:pt>
                <c:pt idx="74">
                  <c:v>9.02225621727905E-3</c:v>
                </c:pt>
                <c:pt idx="75">
                  <c:v>9.2443540925206871E-3</c:v>
                </c:pt>
                <c:pt idx="76">
                  <c:v>9.4724731549942921E-3</c:v>
                </c:pt>
                <c:pt idx="77">
                  <c:v>9.7067871860905715E-3</c:v>
                </c:pt>
                <c:pt idx="78">
                  <c:v>9.9474750984055085E-3</c:v>
                </c:pt>
                <c:pt idx="79">
                  <c:v>1.0194721081225535E-2</c:v>
                </c:pt>
                <c:pt idx="80">
                  <c:v>1.0448714749394947E-2</c:v>
                </c:pt>
                <c:pt idx="81">
                  <c:v>1.070965129558216E-2</c:v>
                </c:pt>
                <c:pt idx="82">
                  <c:v>1.0977731645955887E-2</c:v>
                </c:pt>
                <c:pt idx="83">
                  <c:v>1.1253162619275827E-2</c:v>
                </c:pt>
                <c:pt idx="84">
                  <c:v>1.1536157089395956E-2</c:v>
                </c:pt>
                <c:pt idx="85">
                  <c:v>1.1826934151170858E-2</c:v>
                </c:pt>
                <c:pt idx="86">
                  <c:v>1.2125719289747471E-2</c:v>
                </c:pt>
                <c:pt idx="87">
                  <c:v>1.2432744553215632E-2</c:v>
                </c:pt>
                <c:pt idx="88">
                  <c:v>1.2748248728581543E-2</c:v>
                </c:pt>
                <c:pt idx="89">
                  <c:v>1.3072477521017258E-2</c:v>
                </c:pt>
                <c:pt idx="90">
                  <c:v>1.3405683736328545E-2</c:v>
                </c:pt>
                <c:pt idx="91">
                  <c:v>1.3748127466570684E-2</c:v>
                </c:pt>
                <c:pt idx="92">
                  <c:v>1.4100076278729079E-2</c:v>
                </c:pt>
                <c:pt idx="93">
                  <c:v>1.4461805406366742E-2</c:v>
                </c:pt>
                <c:pt idx="94">
                  <c:v>1.4833597944125639E-2</c:v>
                </c:pt>
                <c:pt idx="95">
                  <c:v>1.5215745044952428E-2</c:v>
                </c:pt>
                <c:pt idx="96">
                  <c:v>1.5608546119900897E-2</c:v>
                </c:pt>
                <c:pt idx="97">
                  <c:v>1.6012309040344917E-2</c:v>
                </c:pt>
                <c:pt idx="98">
                  <c:v>1.6427350342414715E-2</c:v>
                </c:pt>
                <c:pt idx="99">
                  <c:v>1.6853995433447868E-2</c:v>
                </c:pt>
                <c:pt idx="100">
                  <c:v>1.7292578800222502E-2</c:v>
                </c:pt>
                <c:pt idx="101">
                  <c:v>1.7743444218715876E-2</c:v>
                </c:pt>
                <c:pt idx="102">
                  <c:v>1.8206944965103816E-2</c:v>
                </c:pt>
                <c:pt idx="103">
                  <c:v>1.8683444027689212E-2</c:v>
                </c:pt>
                <c:pt idx="104">
                  <c:v>1.9173314319416612E-2</c:v>
                </c:pt>
                <c:pt idx="105">
                  <c:v>1.9676938890597996E-2</c:v>
                </c:pt>
                <c:pt idx="106">
                  <c:v>2.0194711141440874E-2</c:v>
                </c:pt>
                <c:pt idx="107">
                  <c:v>2.0727035033933174E-2</c:v>
                </c:pt>
                <c:pt idx="108">
                  <c:v>2.1274325302601083E-2</c:v>
                </c:pt>
                <c:pt idx="109">
                  <c:v>2.1837007663615089E-2</c:v>
                </c:pt>
                <c:pt idx="110">
                  <c:v>2.2415519021676659E-2</c:v>
                </c:pt>
                <c:pt idx="111">
                  <c:v>2.3010307674071927E-2</c:v>
                </c:pt>
                <c:pt idx="112">
                  <c:v>2.3621833511231177E-2</c:v>
                </c:pt>
                <c:pt idx="113">
                  <c:v>2.4250568213081726E-2</c:v>
                </c:pt>
                <c:pt idx="114">
                  <c:v>2.4896995440429094E-2</c:v>
                </c:pt>
                <c:pt idx="115">
                  <c:v>2.5561611020543874E-2</c:v>
                </c:pt>
                <c:pt idx="116">
                  <c:v>2.6244923126074682E-2</c:v>
                </c:pt>
                <c:pt idx="117">
                  <c:v>2.6947452446343525E-2</c:v>
                </c:pt>
                <c:pt idx="118">
                  <c:v>2.7669732350016546E-2</c:v>
                </c:pt>
                <c:pt idx="119">
                  <c:v>2.8412309038074839E-2</c:v>
                </c:pt>
                <c:pt idx="120">
                  <c:v>2.9175741685938519E-2</c:v>
                </c:pt>
                <c:pt idx="121">
                  <c:v>2.9960602573524002E-2</c:v>
                </c:pt>
                <c:pt idx="122">
                  <c:v>3.0767477201936847E-2</c:v>
                </c:pt>
                <c:pt idx="123">
                  <c:v>3.1596964395422228E-2</c:v>
                </c:pt>
                <c:pt idx="124">
                  <c:v>3.2449676387112214E-2</c:v>
                </c:pt>
                <c:pt idx="125">
                  <c:v>3.3326238887021936E-2</c:v>
                </c:pt>
                <c:pt idx="126">
                  <c:v>3.4227291130657853E-2</c:v>
                </c:pt>
                <c:pt idx="127">
                  <c:v>3.5153485906508665E-2</c:v>
                </c:pt>
                <c:pt idx="128">
                  <c:v>3.6105489560594693E-2</c:v>
                </c:pt>
                <c:pt idx="129">
                  <c:v>3.7083981976152196E-2</c:v>
                </c:pt>
                <c:pt idx="130">
                  <c:v>3.8089656526430954E-2</c:v>
                </c:pt>
                <c:pt idx="131">
                  <c:v>3.9123219998478058E-2</c:v>
                </c:pt>
                <c:pt idx="132">
                  <c:v>4.0185392485677485E-2</c:v>
                </c:pt>
                <c:pt idx="133">
                  <c:v>4.1276907246707843E-2</c:v>
                </c:pt>
                <c:pt idx="134">
                  <c:v>4.239851052847142E-2</c:v>
                </c:pt>
                <c:pt idx="135">
                  <c:v>4.355096135043883E-2</c:v>
                </c:pt>
                <c:pt idx="136">
                  <c:v>4.473503124774339E-2</c:v>
                </c:pt>
                <c:pt idx="137">
                  <c:v>4.5951503970246665E-2</c:v>
                </c:pt>
                <c:pt idx="138">
                  <c:v>4.7201175134688876E-2</c:v>
                </c:pt>
                <c:pt idx="139">
                  <c:v>4.8484851826925413E-2</c:v>
                </c:pt>
                <c:pt idx="140">
                  <c:v>4.9803352151143801E-2</c:v>
                </c:pt>
                <c:pt idx="141">
                  <c:v>5.1157504722849044E-2</c:v>
                </c:pt>
                <c:pt idx="142">
                  <c:v>5.2548148102301503E-2</c:v>
                </c:pt>
                <c:pt idx="143">
                  <c:v>5.3976130164992767E-2</c:v>
                </c:pt>
                <c:pt idx="144">
                  <c:v>5.5442307405649698E-2</c:v>
                </c:pt>
                <c:pt idx="145">
                  <c:v>5.6947544172169066E-2</c:v>
                </c:pt>
                <c:pt idx="146">
                  <c:v>5.8492711825802596E-2</c:v>
                </c:pt>
                <c:pt idx="147">
                  <c:v>6.007868782383937E-2</c:v>
                </c:pt>
                <c:pt idx="148">
                  <c:v>6.1706354720969046E-2</c:v>
                </c:pt>
                <c:pt idx="149">
                  <c:v>6.3376599085455926E-2</c:v>
                </c:pt>
                <c:pt idx="150">
                  <c:v>6.509031032621479E-2</c:v>
                </c:pt>
                <c:pt idx="151">
                  <c:v>6.6848379426852414E-2</c:v>
                </c:pt>
                <c:pt idx="152">
                  <c:v>6.8651697582730528E-2</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val>
        </c:ser>
        <c:ser>
          <c:idx val="2"/>
          <c:order val="2"/>
          <c:spPr>
            <a:solidFill>
              <a:srgbClr val="FF0000"/>
            </a:solidFill>
          </c:spPr>
          <c:cat>
            <c:numRef>
              <c:f>'Matched(Paired)_t_Test'!$V$520:$V$1020</c:f>
              <c:numCache>
                <c:formatCode>0.00</c:formatCode>
                <c:ptCount val="501"/>
                <c:pt idx="0">
                  <c:v>-5</c:v>
                </c:pt>
                <c:pt idx="1">
                  <c:v>-4.9800000000000004</c:v>
                </c:pt>
                <c:pt idx="2">
                  <c:v>-4.9600000000000009</c:v>
                </c:pt>
                <c:pt idx="3">
                  <c:v>-4.9400000000000013</c:v>
                </c:pt>
                <c:pt idx="4">
                  <c:v>-4.9200000000000017</c:v>
                </c:pt>
                <c:pt idx="5">
                  <c:v>-4.9000000000000021</c:v>
                </c:pt>
                <c:pt idx="6">
                  <c:v>-4.8800000000000026</c:v>
                </c:pt>
                <c:pt idx="7">
                  <c:v>-4.860000000000003</c:v>
                </c:pt>
                <c:pt idx="8">
                  <c:v>-4.8400000000000034</c:v>
                </c:pt>
                <c:pt idx="9">
                  <c:v>-4.8200000000000038</c:v>
                </c:pt>
                <c:pt idx="10">
                  <c:v>-4.8000000000000043</c:v>
                </c:pt>
                <c:pt idx="11">
                  <c:v>-4.7800000000000047</c:v>
                </c:pt>
                <c:pt idx="12">
                  <c:v>-4.7600000000000051</c:v>
                </c:pt>
                <c:pt idx="13">
                  <c:v>-4.7400000000000055</c:v>
                </c:pt>
                <c:pt idx="14">
                  <c:v>-4.720000000000006</c:v>
                </c:pt>
                <c:pt idx="15">
                  <c:v>-4.7000000000000064</c:v>
                </c:pt>
                <c:pt idx="16">
                  <c:v>-4.6800000000000068</c:v>
                </c:pt>
                <c:pt idx="17">
                  <c:v>-4.6600000000000072</c:v>
                </c:pt>
                <c:pt idx="18">
                  <c:v>-4.6400000000000077</c:v>
                </c:pt>
                <c:pt idx="19">
                  <c:v>-4.6200000000000081</c:v>
                </c:pt>
                <c:pt idx="20">
                  <c:v>-4.6000000000000085</c:v>
                </c:pt>
                <c:pt idx="21">
                  <c:v>-4.580000000000009</c:v>
                </c:pt>
                <c:pt idx="22">
                  <c:v>-4.5600000000000094</c:v>
                </c:pt>
                <c:pt idx="23">
                  <c:v>-4.5400000000000098</c:v>
                </c:pt>
                <c:pt idx="24">
                  <c:v>-4.5200000000000102</c:v>
                </c:pt>
                <c:pt idx="25">
                  <c:v>-4.5000000000000107</c:v>
                </c:pt>
                <c:pt idx="26">
                  <c:v>-4.4800000000000111</c:v>
                </c:pt>
                <c:pt idx="27">
                  <c:v>-4.4600000000000115</c:v>
                </c:pt>
                <c:pt idx="28">
                  <c:v>-4.4400000000000119</c:v>
                </c:pt>
                <c:pt idx="29">
                  <c:v>-4.4200000000000124</c:v>
                </c:pt>
                <c:pt idx="30">
                  <c:v>-4.4000000000000128</c:v>
                </c:pt>
                <c:pt idx="31">
                  <c:v>-4.3800000000000132</c:v>
                </c:pt>
                <c:pt idx="32">
                  <c:v>-4.3600000000000136</c:v>
                </c:pt>
                <c:pt idx="33">
                  <c:v>-4.3400000000000141</c:v>
                </c:pt>
                <c:pt idx="34">
                  <c:v>-4.3200000000000145</c:v>
                </c:pt>
                <c:pt idx="35">
                  <c:v>-4.3000000000000149</c:v>
                </c:pt>
                <c:pt idx="36">
                  <c:v>-4.2800000000000153</c:v>
                </c:pt>
                <c:pt idx="37">
                  <c:v>-4.2600000000000158</c:v>
                </c:pt>
                <c:pt idx="38">
                  <c:v>-4.2400000000000162</c:v>
                </c:pt>
                <c:pt idx="39">
                  <c:v>-4.2200000000000166</c:v>
                </c:pt>
                <c:pt idx="40">
                  <c:v>-4.2000000000000171</c:v>
                </c:pt>
                <c:pt idx="41">
                  <c:v>-4.1800000000000175</c:v>
                </c:pt>
                <c:pt idx="42">
                  <c:v>-4.1600000000000179</c:v>
                </c:pt>
                <c:pt idx="43">
                  <c:v>-4.1400000000000183</c:v>
                </c:pt>
                <c:pt idx="44">
                  <c:v>-4.1200000000000188</c:v>
                </c:pt>
                <c:pt idx="45">
                  <c:v>-4.1000000000000192</c:v>
                </c:pt>
                <c:pt idx="46">
                  <c:v>-4.0800000000000196</c:v>
                </c:pt>
                <c:pt idx="47">
                  <c:v>-4.06000000000002</c:v>
                </c:pt>
                <c:pt idx="48">
                  <c:v>-4.0400000000000205</c:v>
                </c:pt>
                <c:pt idx="49">
                  <c:v>-4.0200000000000209</c:v>
                </c:pt>
                <c:pt idx="50">
                  <c:v>-4.0000000000000213</c:v>
                </c:pt>
                <c:pt idx="51">
                  <c:v>-3.9800000000000213</c:v>
                </c:pt>
                <c:pt idx="52">
                  <c:v>-3.9600000000000213</c:v>
                </c:pt>
                <c:pt idx="53">
                  <c:v>-3.9400000000000213</c:v>
                </c:pt>
                <c:pt idx="54">
                  <c:v>-3.9200000000000212</c:v>
                </c:pt>
                <c:pt idx="55">
                  <c:v>-3.9000000000000212</c:v>
                </c:pt>
                <c:pt idx="56">
                  <c:v>-3.8800000000000212</c:v>
                </c:pt>
                <c:pt idx="57">
                  <c:v>-3.8600000000000212</c:v>
                </c:pt>
                <c:pt idx="58">
                  <c:v>-3.8400000000000212</c:v>
                </c:pt>
                <c:pt idx="59">
                  <c:v>-3.8200000000000212</c:v>
                </c:pt>
                <c:pt idx="60">
                  <c:v>-3.8000000000000211</c:v>
                </c:pt>
                <c:pt idx="61">
                  <c:v>-3.7800000000000211</c:v>
                </c:pt>
                <c:pt idx="62">
                  <c:v>-3.7600000000000211</c:v>
                </c:pt>
                <c:pt idx="63">
                  <c:v>-3.7400000000000211</c:v>
                </c:pt>
                <c:pt idx="64">
                  <c:v>-3.7200000000000211</c:v>
                </c:pt>
                <c:pt idx="65">
                  <c:v>-3.700000000000021</c:v>
                </c:pt>
                <c:pt idx="66">
                  <c:v>-3.680000000000021</c:v>
                </c:pt>
                <c:pt idx="67">
                  <c:v>-3.660000000000021</c:v>
                </c:pt>
                <c:pt idx="68">
                  <c:v>-3.640000000000021</c:v>
                </c:pt>
                <c:pt idx="69">
                  <c:v>-3.620000000000021</c:v>
                </c:pt>
                <c:pt idx="70">
                  <c:v>-3.600000000000021</c:v>
                </c:pt>
                <c:pt idx="71">
                  <c:v>-3.5800000000000209</c:v>
                </c:pt>
                <c:pt idx="72">
                  <c:v>-3.5600000000000209</c:v>
                </c:pt>
                <c:pt idx="73">
                  <c:v>-3.5400000000000209</c:v>
                </c:pt>
                <c:pt idx="74">
                  <c:v>-3.5200000000000209</c:v>
                </c:pt>
                <c:pt idx="75">
                  <c:v>-3.5000000000000209</c:v>
                </c:pt>
                <c:pt idx="76">
                  <c:v>-3.4800000000000209</c:v>
                </c:pt>
                <c:pt idx="77">
                  <c:v>-3.4600000000000208</c:v>
                </c:pt>
                <c:pt idx="78">
                  <c:v>-3.4400000000000208</c:v>
                </c:pt>
                <c:pt idx="79">
                  <c:v>-3.4200000000000208</c:v>
                </c:pt>
                <c:pt idx="80">
                  <c:v>-3.4000000000000208</c:v>
                </c:pt>
                <c:pt idx="81">
                  <c:v>-3.3800000000000208</c:v>
                </c:pt>
                <c:pt idx="82">
                  <c:v>-3.3600000000000207</c:v>
                </c:pt>
                <c:pt idx="83">
                  <c:v>-3.3400000000000207</c:v>
                </c:pt>
                <c:pt idx="84">
                  <c:v>-3.3200000000000207</c:v>
                </c:pt>
                <c:pt idx="85">
                  <c:v>-3.3000000000000207</c:v>
                </c:pt>
                <c:pt idx="86">
                  <c:v>-3.2800000000000207</c:v>
                </c:pt>
                <c:pt idx="87">
                  <c:v>-3.2600000000000207</c:v>
                </c:pt>
                <c:pt idx="88">
                  <c:v>-3.2400000000000206</c:v>
                </c:pt>
                <c:pt idx="89">
                  <c:v>-3.2200000000000206</c:v>
                </c:pt>
                <c:pt idx="90">
                  <c:v>-3.2000000000000206</c:v>
                </c:pt>
                <c:pt idx="91">
                  <c:v>-3.1800000000000206</c:v>
                </c:pt>
                <c:pt idx="92">
                  <c:v>-3.1600000000000206</c:v>
                </c:pt>
                <c:pt idx="93">
                  <c:v>-3.1400000000000206</c:v>
                </c:pt>
                <c:pt idx="94">
                  <c:v>-3.1200000000000205</c:v>
                </c:pt>
                <c:pt idx="95">
                  <c:v>-3.1000000000000205</c:v>
                </c:pt>
                <c:pt idx="96">
                  <c:v>-3.0800000000000205</c:v>
                </c:pt>
                <c:pt idx="97">
                  <c:v>-3.0600000000000205</c:v>
                </c:pt>
                <c:pt idx="98">
                  <c:v>-3.0400000000000205</c:v>
                </c:pt>
                <c:pt idx="99">
                  <c:v>-3.0200000000000204</c:v>
                </c:pt>
                <c:pt idx="100">
                  <c:v>-3.0000000000000204</c:v>
                </c:pt>
                <c:pt idx="101">
                  <c:v>-2.9800000000000204</c:v>
                </c:pt>
                <c:pt idx="102">
                  <c:v>-2.9600000000000204</c:v>
                </c:pt>
                <c:pt idx="103">
                  <c:v>-2.9400000000000204</c:v>
                </c:pt>
                <c:pt idx="104">
                  <c:v>-2.9200000000000204</c:v>
                </c:pt>
                <c:pt idx="105">
                  <c:v>-2.9000000000000203</c:v>
                </c:pt>
                <c:pt idx="106">
                  <c:v>-2.8800000000000203</c:v>
                </c:pt>
                <c:pt idx="107">
                  <c:v>-2.8600000000000203</c:v>
                </c:pt>
                <c:pt idx="108">
                  <c:v>-2.8400000000000203</c:v>
                </c:pt>
                <c:pt idx="109">
                  <c:v>-2.8200000000000203</c:v>
                </c:pt>
                <c:pt idx="110">
                  <c:v>-2.8000000000000203</c:v>
                </c:pt>
                <c:pt idx="111">
                  <c:v>-2.7800000000000202</c:v>
                </c:pt>
                <c:pt idx="112">
                  <c:v>-2.7600000000000202</c:v>
                </c:pt>
                <c:pt idx="113">
                  <c:v>-2.7400000000000202</c:v>
                </c:pt>
                <c:pt idx="114">
                  <c:v>-2.7200000000000202</c:v>
                </c:pt>
                <c:pt idx="115">
                  <c:v>-2.7000000000000202</c:v>
                </c:pt>
                <c:pt idx="116">
                  <c:v>-2.6800000000000201</c:v>
                </c:pt>
                <c:pt idx="117">
                  <c:v>-2.6600000000000201</c:v>
                </c:pt>
                <c:pt idx="118">
                  <c:v>-2.6400000000000201</c:v>
                </c:pt>
                <c:pt idx="119">
                  <c:v>-2.6200000000000201</c:v>
                </c:pt>
                <c:pt idx="120">
                  <c:v>-2.6000000000000201</c:v>
                </c:pt>
                <c:pt idx="121">
                  <c:v>-2.5800000000000201</c:v>
                </c:pt>
                <c:pt idx="122">
                  <c:v>-2.56000000000002</c:v>
                </c:pt>
                <c:pt idx="123">
                  <c:v>-2.54000000000002</c:v>
                </c:pt>
                <c:pt idx="124">
                  <c:v>-2.52000000000002</c:v>
                </c:pt>
                <c:pt idx="125">
                  <c:v>-2.50000000000002</c:v>
                </c:pt>
                <c:pt idx="126">
                  <c:v>-2.48000000000002</c:v>
                </c:pt>
                <c:pt idx="127">
                  <c:v>-2.4600000000000199</c:v>
                </c:pt>
                <c:pt idx="128">
                  <c:v>-2.4400000000000199</c:v>
                </c:pt>
                <c:pt idx="129">
                  <c:v>-2.4200000000000199</c:v>
                </c:pt>
                <c:pt idx="130">
                  <c:v>-2.4000000000000199</c:v>
                </c:pt>
                <c:pt idx="131">
                  <c:v>-2.3800000000000199</c:v>
                </c:pt>
                <c:pt idx="132">
                  <c:v>-2.3600000000000199</c:v>
                </c:pt>
                <c:pt idx="133">
                  <c:v>-2.3400000000000198</c:v>
                </c:pt>
                <c:pt idx="134">
                  <c:v>-2.3200000000000198</c:v>
                </c:pt>
                <c:pt idx="135">
                  <c:v>-2.3000000000000198</c:v>
                </c:pt>
                <c:pt idx="136">
                  <c:v>-2.2800000000000198</c:v>
                </c:pt>
                <c:pt idx="137">
                  <c:v>-2.2600000000000198</c:v>
                </c:pt>
                <c:pt idx="138">
                  <c:v>-2.2400000000000198</c:v>
                </c:pt>
                <c:pt idx="139">
                  <c:v>-2.2200000000000197</c:v>
                </c:pt>
                <c:pt idx="140">
                  <c:v>-2.2000000000000197</c:v>
                </c:pt>
                <c:pt idx="141">
                  <c:v>-2.1800000000000197</c:v>
                </c:pt>
                <c:pt idx="142">
                  <c:v>-2.1600000000000197</c:v>
                </c:pt>
                <c:pt idx="143">
                  <c:v>-2.1400000000000197</c:v>
                </c:pt>
                <c:pt idx="144">
                  <c:v>-2.1200000000000196</c:v>
                </c:pt>
                <c:pt idx="145">
                  <c:v>-2.1000000000000196</c:v>
                </c:pt>
                <c:pt idx="146">
                  <c:v>-2.0800000000000196</c:v>
                </c:pt>
                <c:pt idx="147">
                  <c:v>-2.0600000000000196</c:v>
                </c:pt>
                <c:pt idx="148">
                  <c:v>-2.0400000000000196</c:v>
                </c:pt>
                <c:pt idx="149">
                  <c:v>-2.0200000000000196</c:v>
                </c:pt>
                <c:pt idx="150">
                  <c:v>-2.0000000000000195</c:v>
                </c:pt>
                <c:pt idx="151">
                  <c:v>-1.9800000000000195</c:v>
                </c:pt>
                <c:pt idx="152">
                  <c:v>-1.9600000000000195</c:v>
                </c:pt>
                <c:pt idx="153">
                  <c:v>-1.9400000000000195</c:v>
                </c:pt>
                <c:pt idx="154">
                  <c:v>-1.9200000000000195</c:v>
                </c:pt>
                <c:pt idx="155">
                  <c:v>-1.9000000000000195</c:v>
                </c:pt>
                <c:pt idx="156">
                  <c:v>-1.8800000000000194</c:v>
                </c:pt>
                <c:pt idx="157">
                  <c:v>-1.8600000000000194</c:v>
                </c:pt>
                <c:pt idx="158">
                  <c:v>-1.8400000000000194</c:v>
                </c:pt>
                <c:pt idx="159">
                  <c:v>-1.8200000000000194</c:v>
                </c:pt>
                <c:pt idx="160">
                  <c:v>-1.8000000000000194</c:v>
                </c:pt>
                <c:pt idx="161">
                  <c:v>-1.7800000000000193</c:v>
                </c:pt>
                <c:pt idx="162">
                  <c:v>-1.7600000000000193</c:v>
                </c:pt>
                <c:pt idx="163">
                  <c:v>-1.7400000000000193</c:v>
                </c:pt>
                <c:pt idx="164">
                  <c:v>-1.7200000000000193</c:v>
                </c:pt>
                <c:pt idx="165">
                  <c:v>-1.7000000000000193</c:v>
                </c:pt>
                <c:pt idx="166">
                  <c:v>-1.6800000000000193</c:v>
                </c:pt>
                <c:pt idx="167">
                  <c:v>-1.6600000000000192</c:v>
                </c:pt>
                <c:pt idx="168">
                  <c:v>-1.6400000000000192</c:v>
                </c:pt>
                <c:pt idx="169">
                  <c:v>-1.6200000000000192</c:v>
                </c:pt>
                <c:pt idx="170">
                  <c:v>-1.6000000000000192</c:v>
                </c:pt>
                <c:pt idx="171">
                  <c:v>-1.5800000000000192</c:v>
                </c:pt>
                <c:pt idx="172">
                  <c:v>-1.5600000000000191</c:v>
                </c:pt>
                <c:pt idx="173">
                  <c:v>-1.5400000000000191</c:v>
                </c:pt>
                <c:pt idx="174">
                  <c:v>-1.5200000000000191</c:v>
                </c:pt>
                <c:pt idx="175">
                  <c:v>-1.5000000000000191</c:v>
                </c:pt>
                <c:pt idx="176">
                  <c:v>-1.4800000000000191</c:v>
                </c:pt>
                <c:pt idx="177">
                  <c:v>-1.4600000000000191</c:v>
                </c:pt>
                <c:pt idx="178">
                  <c:v>-1.440000000000019</c:v>
                </c:pt>
                <c:pt idx="179">
                  <c:v>-1.420000000000019</c:v>
                </c:pt>
                <c:pt idx="180">
                  <c:v>-1.400000000000019</c:v>
                </c:pt>
                <c:pt idx="181">
                  <c:v>-1.380000000000019</c:v>
                </c:pt>
                <c:pt idx="182">
                  <c:v>-1.360000000000019</c:v>
                </c:pt>
                <c:pt idx="183">
                  <c:v>-1.340000000000019</c:v>
                </c:pt>
                <c:pt idx="184">
                  <c:v>-1.3200000000000189</c:v>
                </c:pt>
                <c:pt idx="185">
                  <c:v>-1.3000000000000189</c:v>
                </c:pt>
                <c:pt idx="186">
                  <c:v>-1.2800000000000189</c:v>
                </c:pt>
                <c:pt idx="187">
                  <c:v>-1.2600000000000189</c:v>
                </c:pt>
                <c:pt idx="188">
                  <c:v>-1.2400000000000189</c:v>
                </c:pt>
                <c:pt idx="189">
                  <c:v>-1.2200000000000188</c:v>
                </c:pt>
                <c:pt idx="190">
                  <c:v>-1.2000000000000188</c:v>
                </c:pt>
                <c:pt idx="191">
                  <c:v>-1.1800000000000188</c:v>
                </c:pt>
                <c:pt idx="192">
                  <c:v>-1.1600000000000188</c:v>
                </c:pt>
                <c:pt idx="193">
                  <c:v>-1.1400000000000188</c:v>
                </c:pt>
                <c:pt idx="194">
                  <c:v>-1.1200000000000188</c:v>
                </c:pt>
                <c:pt idx="195">
                  <c:v>-1.1000000000000187</c:v>
                </c:pt>
                <c:pt idx="196">
                  <c:v>-1.0800000000000187</c:v>
                </c:pt>
                <c:pt idx="197">
                  <c:v>-1.0600000000000187</c:v>
                </c:pt>
                <c:pt idx="198">
                  <c:v>-1.0400000000000187</c:v>
                </c:pt>
                <c:pt idx="199">
                  <c:v>-1.0200000000000187</c:v>
                </c:pt>
                <c:pt idx="200">
                  <c:v>-1.0000000000000187</c:v>
                </c:pt>
                <c:pt idx="201">
                  <c:v>-0.98000000000001863</c:v>
                </c:pt>
                <c:pt idx="202">
                  <c:v>-0.96000000000001862</c:v>
                </c:pt>
                <c:pt idx="203">
                  <c:v>-0.9400000000000186</c:v>
                </c:pt>
                <c:pt idx="204">
                  <c:v>-0.92000000000001858</c:v>
                </c:pt>
                <c:pt idx="205">
                  <c:v>-0.90000000000001856</c:v>
                </c:pt>
                <c:pt idx="206">
                  <c:v>-0.88000000000001855</c:v>
                </c:pt>
                <c:pt idx="207">
                  <c:v>-0.86000000000001853</c:v>
                </c:pt>
                <c:pt idx="208">
                  <c:v>-0.84000000000001851</c:v>
                </c:pt>
                <c:pt idx="209">
                  <c:v>-0.82000000000001849</c:v>
                </c:pt>
                <c:pt idx="210">
                  <c:v>-0.80000000000001847</c:v>
                </c:pt>
                <c:pt idx="211">
                  <c:v>-0.78000000000001846</c:v>
                </c:pt>
                <c:pt idx="212">
                  <c:v>-0.76000000000001844</c:v>
                </c:pt>
                <c:pt idx="213">
                  <c:v>-0.74000000000001842</c:v>
                </c:pt>
                <c:pt idx="214">
                  <c:v>-0.7200000000000184</c:v>
                </c:pt>
                <c:pt idx="215">
                  <c:v>-0.70000000000001839</c:v>
                </c:pt>
                <c:pt idx="216">
                  <c:v>-0.68000000000001837</c:v>
                </c:pt>
                <c:pt idx="217">
                  <c:v>-0.66000000000001835</c:v>
                </c:pt>
                <c:pt idx="218">
                  <c:v>-0.64000000000001833</c:v>
                </c:pt>
                <c:pt idx="219">
                  <c:v>-0.62000000000001831</c:v>
                </c:pt>
                <c:pt idx="220">
                  <c:v>-0.6000000000000183</c:v>
                </c:pt>
                <c:pt idx="221">
                  <c:v>-0.58000000000001828</c:v>
                </c:pt>
                <c:pt idx="222">
                  <c:v>-0.56000000000001826</c:v>
                </c:pt>
                <c:pt idx="223">
                  <c:v>-0.54000000000001824</c:v>
                </c:pt>
                <c:pt idx="224">
                  <c:v>-0.52000000000001823</c:v>
                </c:pt>
                <c:pt idx="225">
                  <c:v>-0.50000000000001821</c:v>
                </c:pt>
                <c:pt idx="226">
                  <c:v>-0.48000000000001819</c:v>
                </c:pt>
                <c:pt idx="227">
                  <c:v>-0.46000000000001817</c:v>
                </c:pt>
                <c:pt idx="228">
                  <c:v>-0.44000000000001815</c:v>
                </c:pt>
                <c:pt idx="229">
                  <c:v>-0.42000000000001814</c:v>
                </c:pt>
                <c:pt idx="230">
                  <c:v>-0.40000000000001812</c:v>
                </c:pt>
                <c:pt idx="231">
                  <c:v>-0.3800000000000181</c:v>
                </c:pt>
                <c:pt idx="232">
                  <c:v>-0.36000000000001808</c:v>
                </c:pt>
                <c:pt idx="233">
                  <c:v>-0.34000000000001807</c:v>
                </c:pt>
                <c:pt idx="234">
                  <c:v>-0.32000000000001805</c:v>
                </c:pt>
                <c:pt idx="235">
                  <c:v>-0.30000000000001803</c:v>
                </c:pt>
                <c:pt idx="236">
                  <c:v>-0.28000000000001801</c:v>
                </c:pt>
                <c:pt idx="237">
                  <c:v>-0.26000000000001799</c:v>
                </c:pt>
                <c:pt idx="238">
                  <c:v>-0.240000000000018</c:v>
                </c:pt>
                <c:pt idx="239">
                  <c:v>-0.22000000000001801</c:v>
                </c:pt>
                <c:pt idx="240">
                  <c:v>-0.20000000000001802</c:v>
                </c:pt>
                <c:pt idx="241">
                  <c:v>-0.18000000000001803</c:v>
                </c:pt>
                <c:pt idx="242">
                  <c:v>-0.16000000000001804</c:v>
                </c:pt>
                <c:pt idx="243">
                  <c:v>-0.14000000000001805</c:v>
                </c:pt>
                <c:pt idx="244">
                  <c:v>-0.12000000000001805</c:v>
                </c:pt>
                <c:pt idx="245">
                  <c:v>-0.10000000000001805</c:v>
                </c:pt>
                <c:pt idx="246">
                  <c:v>-8.0000000000018043E-2</c:v>
                </c:pt>
                <c:pt idx="247">
                  <c:v>-6.0000000000018039E-2</c:v>
                </c:pt>
                <c:pt idx="248">
                  <c:v>-4.0000000000018035E-2</c:v>
                </c:pt>
                <c:pt idx="249">
                  <c:v>-2.0000000000018035E-2</c:v>
                </c:pt>
                <c:pt idx="250">
                  <c:v>-1.8034185256254887E-14</c:v>
                </c:pt>
                <c:pt idx="251">
                  <c:v>1.9999999999981966E-2</c:v>
                </c:pt>
                <c:pt idx="252">
                  <c:v>3.9999999999981967E-2</c:v>
                </c:pt>
                <c:pt idx="253">
                  <c:v>5.9999999999981971E-2</c:v>
                </c:pt>
                <c:pt idx="254">
                  <c:v>7.9999999999981974E-2</c:v>
                </c:pt>
                <c:pt idx="255">
                  <c:v>9.9999999999981978E-2</c:v>
                </c:pt>
                <c:pt idx="256">
                  <c:v>0.11999999999998198</c:v>
                </c:pt>
                <c:pt idx="257">
                  <c:v>0.13999999999998197</c:v>
                </c:pt>
                <c:pt idx="258">
                  <c:v>0.15999999999998196</c:v>
                </c:pt>
                <c:pt idx="259">
                  <c:v>0.17999999999998195</c:v>
                </c:pt>
                <c:pt idx="260">
                  <c:v>0.19999999999998194</c:v>
                </c:pt>
                <c:pt idx="261">
                  <c:v>0.21999999999998193</c:v>
                </c:pt>
                <c:pt idx="262">
                  <c:v>0.23999999999998192</c:v>
                </c:pt>
                <c:pt idx="263">
                  <c:v>0.25999999999998191</c:v>
                </c:pt>
                <c:pt idx="264">
                  <c:v>0.27999999999998193</c:v>
                </c:pt>
                <c:pt idx="265">
                  <c:v>0.29999999999998195</c:v>
                </c:pt>
                <c:pt idx="266">
                  <c:v>0.31999999999998197</c:v>
                </c:pt>
                <c:pt idx="267">
                  <c:v>0.33999999999998198</c:v>
                </c:pt>
                <c:pt idx="268">
                  <c:v>0.359999999999982</c:v>
                </c:pt>
                <c:pt idx="269">
                  <c:v>0.37999999999998202</c:v>
                </c:pt>
                <c:pt idx="270">
                  <c:v>0.39999999999998204</c:v>
                </c:pt>
                <c:pt idx="271">
                  <c:v>0.41999999999998205</c:v>
                </c:pt>
                <c:pt idx="272">
                  <c:v>0.43999999999998207</c:v>
                </c:pt>
                <c:pt idx="273">
                  <c:v>0.45999999999998209</c:v>
                </c:pt>
                <c:pt idx="274">
                  <c:v>0.47999999999998211</c:v>
                </c:pt>
                <c:pt idx="275">
                  <c:v>0.49999999999998213</c:v>
                </c:pt>
                <c:pt idx="276">
                  <c:v>0.51999999999998214</c:v>
                </c:pt>
                <c:pt idx="277">
                  <c:v>0.53999999999998216</c:v>
                </c:pt>
                <c:pt idx="278">
                  <c:v>0.55999999999998218</c:v>
                </c:pt>
                <c:pt idx="279">
                  <c:v>0.5799999999999822</c:v>
                </c:pt>
                <c:pt idx="280">
                  <c:v>0.59999999999998221</c:v>
                </c:pt>
                <c:pt idx="281">
                  <c:v>0.61999999999998223</c:v>
                </c:pt>
                <c:pt idx="282">
                  <c:v>0.63999999999998225</c:v>
                </c:pt>
                <c:pt idx="283">
                  <c:v>0.65999999999998227</c:v>
                </c:pt>
                <c:pt idx="284">
                  <c:v>0.67999999999998229</c:v>
                </c:pt>
                <c:pt idx="285">
                  <c:v>0.6999999999999823</c:v>
                </c:pt>
                <c:pt idx="286">
                  <c:v>0.71999999999998232</c:v>
                </c:pt>
                <c:pt idx="287">
                  <c:v>0.73999999999998234</c:v>
                </c:pt>
                <c:pt idx="288">
                  <c:v>0.75999999999998236</c:v>
                </c:pt>
                <c:pt idx="289">
                  <c:v>0.77999999999998237</c:v>
                </c:pt>
                <c:pt idx="290">
                  <c:v>0.79999999999998239</c:v>
                </c:pt>
                <c:pt idx="291">
                  <c:v>0.81999999999998241</c:v>
                </c:pt>
                <c:pt idx="292">
                  <c:v>0.83999999999998243</c:v>
                </c:pt>
                <c:pt idx="293">
                  <c:v>0.85999999999998245</c:v>
                </c:pt>
                <c:pt idx="294">
                  <c:v>0.87999999999998246</c:v>
                </c:pt>
                <c:pt idx="295">
                  <c:v>0.89999999999998248</c:v>
                </c:pt>
                <c:pt idx="296">
                  <c:v>0.9199999999999825</c:v>
                </c:pt>
                <c:pt idx="297">
                  <c:v>0.93999999999998252</c:v>
                </c:pt>
                <c:pt idx="298">
                  <c:v>0.95999999999998253</c:v>
                </c:pt>
                <c:pt idx="299">
                  <c:v>0.97999999999998255</c:v>
                </c:pt>
                <c:pt idx="300">
                  <c:v>0.99999999999998257</c:v>
                </c:pt>
                <c:pt idx="301">
                  <c:v>1.0199999999999825</c:v>
                </c:pt>
                <c:pt idx="302">
                  <c:v>1.0399999999999825</c:v>
                </c:pt>
                <c:pt idx="303">
                  <c:v>1.0599999999999825</c:v>
                </c:pt>
                <c:pt idx="304">
                  <c:v>1.0799999999999825</c:v>
                </c:pt>
                <c:pt idx="305">
                  <c:v>1.0999999999999825</c:v>
                </c:pt>
                <c:pt idx="306">
                  <c:v>1.1199999999999826</c:v>
                </c:pt>
                <c:pt idx="307">
                  <c:v>1.1399999999999826</c:v>
                </c:pt>
                <c:pt idx="308">
                  <c:v>1.1599999999999826</c:v>
                </c:pt>
                <c:pt idx="309">
                  <c:v>1.1799999999999826</c:v>
                </c:pt>
                <c:pt idx="310">
                  <c:v>1.1999999999999826</c:v>
                </c:pt>
                <c:pt idx="311">
                  <c:v>1.2199999999999827</c:v>
                </c:pt>
                <c:pt idx="312">
                  <c:v>1.2399999999999827</c:v>
                </c:pt>
                <c:pt idx="313">
                  <c:v>1.2599999999999827</c:v>
                </c:pt>
                <c:pt idx="314">
                  <c:v>1.2799999999999827</c:v>
                </c:pt>
                <c:pt idx="315">
                  <c:v>1.2999999999999827</c:v>
                </c:pt>
                <c:pt idx="316">
                  <c:v>1.3199999999999827</c:v>
                </c:pt>
                <c:pt idx="317">
                  <c:v>1.3399999999999828</c:v>
                </c:pt>
                <c:pt idx="318">
                  <c:v>1.3599999999999828</c:v>
                </c:pt>
                <c:pt idx="319">
                  <c:v>1.3799999999999828</c:v>
                </c:pt>
                <c:pt idx="320">
                  <c:v>1.3999999999999828</c:v>
                </c:pt>
                <c:pt idx="321">
                  <c:v>1.4199999999999828</c:v>
                </c:pt>
                <c:pt idx="322">
                  <c:v>1.4399999999999828</c:v>
                </c:pt>
                <c:pt idx="323">
                  <c:v>1.4599999999999829</c:v>
                </c:pt>
                <c:pt idx="324">
                  <c:v>1.4799999999999829</c:v>
                </c:pt>
                <c:pt idx="325">
                  <c:v>1.4999999999999829</c:v>
                </c:pt>
                <c:pt idx="326">
                  <c:v>1.5199999999999829</c:v>
                </c:pt>
                <c:pt idx="327">
                  <c:v>1.5399999999999829</c:v>
                </c:pt>
                <c:pt idx="328">
                  <c:v>1.559999999999983</c:v>
                </c:pt>
                <c:pt idx="329">
                  <c:v>1.579999999999983</c:v>
                </c:pt>
                <c:pt idx="330">
                  <c:v>1.599999999999983</c:v>
                </c:pt>
                <c:pt idx="331">
                  <c:v>1.619999999999983</c:v>
                </c:pt>
                <c:pt idx="332">
                  <c:v>1.639999999999983</c:v>
                </c:pt>
                <c:pt idx="333">
                  <c:v>1.659999999999983</c:v>
                </c:pt>
                <c:pt idx="334">
                  <c:v>1.6799999999999831</c:v>
                </c:pt>
                <c:pt idx="335">
                  <c:v>1.6999999999999831</c:v>
                </c:pt>
                <c:pt idx="336">
                  <c:v>1.7199999999999831</c:v>
                </c:pt>
                <c:pt idx="337">
                  <c:v>1.7399999999999831</c:v>
                </c:pt>
                <c:pt idx="338">
                  <c:v>1.7599999999999831</c:v>
                </c:pt>
                <c:pt idx="339">
                  <c:v>1.7799999999999832</c:v>
                </c:pt>
                <c:pt idx="340">
                  <c:v>1.7999999999999832</c:v>
                </c:pt>
                <c:pt idx="341">
                  <c:v>1.8199999999999832</c:v>
                </c:pt>
                <c:pt idx="342">
                  <c:v>1.8399999999999832</c:v>
                </c:pt>
                <c:pt idx="343">
                  <c:v>1.8599999999999832</c:v>
                </c:pt>
                <c:pt idx="344">
                  <c:v>1.8799999999999832</c:v>
                </c:pt>
                <c:pt idx="345">
                  <c:v>1.8999999999999833</c:v>
                </c:pt>
                <c:pt idx="346">
                  <c:v>1.9199999999999833</c:v>
                </c:pt>
                <c:pt idx="347">
                  <c:v>1.9399999999999833</c:v>
                </c:pt>
                <c:pt idx="348">
                  <c:v>1.9599999999999833</c:v>
                </c:pt>
                <c:pt idx="349">
                  <c:v>1.9799999999999833</c:v>
                </c:pt>
                <c:pt idx="350">
                  <c:v>1.9999999999999833</c:v>
                </c:pt>
                <c:pt idx="351">
                  <c:v>2.0199999999999831</c:v>
                </c:pt>
                <c:pt idx="352">
                  <c:v>2.0399999999999832</c:v>
                </c:pt>
                <c:pt idx="353">
                  <c:v>2.0599999999999832</c:v>
                </c:pt>
                <c:pt idx="354">
                  <c:v>2.0799999999999832</c:v>
                </c:pt>
                <c:pt idx="355">
                  <c:v>2.0999999999999832</c:v>
                </c:pt>
                <c:pt idx="356">
                  <c:v>2.1199999999999832</c:v>
                </c:pt>
                <c:pt idx="357">
                  <c:v>2.1399999999999832</c:v>
                </c:pt>
                <c:pt idx="358">
                  <c:v>2.1599999999999833</c:v>
                </c:pt>
                <c:pt idx="359">
                  <c:v>2.1799999999999833</c:v>
                </c:pt>
                <c:pt idx="360">
                  <c:v>2.1999999999999833</c:v>
                </c:pt>
                <c:pt idx="361">
                  <c:v>2.2199999999999833</c:v>
                </c:pt>
                <c:pt idx="362">
                  <c:v>2.2399999999999833</c:v>
                </c:pt>
                <c:pt idx="363">
                  <c:v>2.2599999999999834</c:v>
                </c:pt>
                <c:pt idx="364">
                  <c:v>2.2799999999999834</c:v>
                </c:pt>
                <c:pt idx="365">
                  <c:v>2.2999999999999834</c:v>
                </c:pt>
                <c:pt idx="366">
                  <c:v>2.3199999999999834</c:v>
                </c:pt>
                <c:pt idx="367">
                  <c:v>2.3399999999999834</c:v>
                </c:pt>
                <c:pt idx="368">
                  <c:v>2.3599999999999834</c:v>
                </c:pt>
                <c:pt idx="369">
                  <c:v>2.3799999999999835</c:v>
                </c:pt>
                <c:pt idx="370">
                  <c:v>2.3999999999999835</c:v>
                </c:pt>
                <c:pt idx="371">
                  <c:v>2.4199999999999835</c:v>
                </c:pt>
                <c:pt idx="372">
                  <c:v>2.4399999999999835</c:v>
                </c:pt>
                <c:pt idx="373">
                  <c:v>2.4599999999999835</c:v>
                </c:pt>
                <c:pt idx="374">
                  <c:v>2.4799999999999836</c:v>
                </c:pt>
                <c:pt idx="375">
                  <c:v>2.4999999999999836</c:v>
                </c:pt>
                <c:pt idx="376">
                  <c:v>2.5199999999999836</c:v>
                </c:pt>
                <c:pt idx="377">
                  <c:v>2.5399999999999836</c:v>
                </c:pt>
                <c:pt idx="378">
                  <c:v>2.5599999999999836</c:v>
                </c:pt>
                <c:pt idx="379">
                  <c:v>2.5799999999999836</c:v>
                </c:pt>
                <c:pt idx="380">
                  <c:v>2.5999999999999837</c:v>
                </c:pt>
                <c:pt idx="381">
                  <c:v>2.6199999999999837</c:v>
                </c:pt>
                <c:pt idx="382">
                  <c:v>2.6399999999999837</c:v>
                </c:pt>
                <c:pt idx="383">
                  <c:v>2.6599999999999837</c:v>
                </c:pt>
                <c:pt idx="384">
                  <c:v>2.6799999999999837</c:v>
                </c:pt>
                <c:pt idx="385">
                  <c:v>2.6999999999999837</c:v>
                </c:pt>
                <c:pt idx="386">
                  <c:v>2.7199999999999838</c:v>
                </c:pt>
                <c:pt idx="387">
                  <c:v>2.7399999999999838</c:v>
                </c:pt>
                <c:pt idx="388">
                  <c:v>2.7599999999999838</c:v>
                </c:pt>
                <c:pt idx="389">
                  <c:v>2.7799999999999838</c:v>
                </c:pt>
                <c:pt idx="390">
                  <c:v>2.7999999999999838</c:v>
                </c:pt>
                <c:pt idx="391">
                  <c:v>2.8199999999999839</c:v>
                </c:pt>
                <c:pt idx="392">
                  <c:v>2.8399999999999839</c:v>
                </c:pt>
                <c:pt idx="393">
                  <c:v>2.8599999999999839</c:v>
                </c:pt>
                <c:pt idx="394">
                  <c:v>2.8799999999999839</c:v>
                </c:pt>
                <c:pt idx="395">
                  <c:v>2.8999999999999839</c:v>
                </c:pt>
                <c:pt idx="396">
                  <c:v>2.9199999999999839</c:v>
                </c:pt>
                <c:pt idx="397">
                  <c:v>2.939999999999984</c:v>
                </c:pt>
                <c:pt idx="398">
                  <c:v>2.959999999999984</c:v>
                </c:pt>
                <c:pt idx="399">
                  <c:v>2.979999999999984</c:v>
                </c:pt>
                <c:pt idx="400">
                  <c:v>2.999999999999984</c:v>
                </c:pt>
                <c:pt idx="401">
                  <c:v>3.019999999999984</c:v>
                </c:pt>
                <c:pt idx="402">
                  <c:v>3.039999999999984</c:v>
                </c:pt>
                <c:pt idx="403">
                  <c:v>3.0599999999999841</c:v>
                </c:pt>
                <c:pt idx="404">
                  <c:v>3.0799999999999841</c:v>
                </c:pt>
                <c:pt idx="405">
                  <c:v>3.0999999999999841</c:v>
                </c:pt>
                <c:pt idx="406">
                  <c:v>3.1199999999999841</c:v>
                </c:pt>
                <c:pt idx="407">
                  <c:v>3.1399999999999841</c:v>
                </c:pt>
                <c:pt idx="408">
                  <c:v>3.1599999999999842</c:v>
                </c:pt>
                <c:pt idx="409">
                  <c:v>3.1799999999999842</c:v>
                </c:pt>
                <c:pt idx="410">
                  <c:v>3.1999999999999842</c:v>
                </c:pt>
                <c:pt idx="411">
                  <c:v>3.2199999999999842</c:v>
                </c:pt>
                <c:pt idx="412">
                  <c:v>3.2399999999999842</c:v>
                </c:pt>
                <c:pt idx="413">
                  <c:v>3.2599999999999842</c:v>
                </c:pt>
                <c:pt idx="414">
                  <c:v>3.2799999999999843</c:v>
                </c:pt>
                <c:pt idx="415">
                  <c:v>3.2999999999999843</c:v>
                </c:pt>
                <c:pt idx="416">
                  <c:v>3.3199999999999843</c:v>
                </c:pt>
                <c:pt idx="417">
                  <c:v>3.3399999999999843</c:v>
                </c:pt>
                <c:pt idx="418">
                  <c:v>3.3599999999999843</c:v>
                </c:pt>
                <c:pt idx="419">
                  <c:v>3.3799999999999844</c:v>
                </c:pt>
                <c:pt idx="420">
                  <c:v>3.3999999999999844</c:v>
                </c:pt>
                <c:pt idx="421">
                  <c:v>3.4199999999999844</c:v>
                </c:pt>
                <c:pt idx="422">
                  <c:v>3.4399999999999844</c:v>
                </c:pt>
                <c:pt idx="423">
                  <c:v>3.4599999999999844</c:v>
                </c:pt>
                <c:pt idx="424">
                  <c:v>3.4799999999999844</c:v>
                </c:pt>
                <c:pt idx="425">
                  <c:v>3.4999999999999845</c:v>
                </c:pt>
                <c:pt idx="426">
                  <c:v>3.5199999999999845</c:v>
                </c:pt>
                <c:pt idx="427">
                  <c:v>3.5399999999999845</c:v>
                </c:pt>
                <c:pt idx="428">
                  <c:v>3.5599999999999845</c:v>
                </c:pt>
                <c:pt idx="429">
                  <c:v>3.5799999999999845</c:v>
                </c:pt>
                <c:pt idx="430">
                  <c:v>3.5999999999999845</c:v>
                </c:pt>
                <c:pt idx="431">
                  <c:v>3.6199999999999846</c:v>
                </c:pt>
                <c:pt idx="432">
                  <c:v>3.6399999999999846</c:v>
                </c:pt>
                <c:pt idx="433">
                  <c:v>3.6599999999999846</c:v>
                </c:pt>
                <c:pt idx="434">
                  <c:v>3.6799999999999846</c:v>
                </c:pt>
                <c:pt idx="435">
                  <c:v>3.6999999999999846</c:v>
                </c:pt>
                <c:pt idx="436">
                  <c:v>3.7199999999999847</c:v>
                </c:pt>
                <c:pt idx="437">
                  <c:v>3.7399999999999847</c:v>
                </c:pt>
                <c:pt idx="438">
                  <c:v>3.7599999999999847</c:v>
                </c:pt>
                <c:pt idx="439">
                  <c:v>3.7799999999999847</c:v>
                </c:pt>
                <c:pt idx="440">
                  <c:v>3.7999999999999847</c:v>
                </c:pt>
                <c:pt idx="441">
                  <c:v>3.8199999999999847</c:v>
                </c:pt>
                <c:pt idx="442">
                  <c:v>3.8399999999999848</c:v>
                </c:pt>
                <c:pt idx="443">
                  <c:v>3.8599999999999848</c:v>
                </c:pt>
                <c:pt idx="444">
                  <c:v>3.8799999999999848</c:v>
                </c:pt>
                <c:pt idx="445">
                  <c:v>3.8999999999999848</c:v>
                </c:pt>
                <c:pt idx="446">
                  <c:v>3.9199999999999848</c:v>
                </c:pt>
                <c:pt idx="447">
                  <c:v>3.9399999999999848</c:v>
                </c:pt>
                <c:pt idx="448">
                  <c:v>3.9599999999999849</c:v>
                </c:pt>
                <c:pt idx="449">
                  <c:v>3.9799999999999849</c:v>
                </c:pt>
                <c:pt idx="450">
                  <c:v>3.9999999999999849</c:v>
                </c:pt>
                <c:pt idx="451">
                  <c:v>4.0199999999999845</c:v>
                </c:pt>
                <c:pt idx="452">
                  <c:v>4.039999999999984</c:v>
                </c:pt>
                <c:pt idx="453">
                  <c:v>4.0599999999999836</c:v>
                </c:pt>
                <c:pt idx="454">
                  <c:v>4.0799999999999832</c:v>
                </c:pt>
                <c:pt idx="455">
                  <c:v>4.0999999999999828</c:v>
                </c:pt>
                <c:pt idx="456">
                  <c:v>4.1199999999999823</c:v>
                </c:pt>
                <c:pt idx="457">
                  <c:v>4.1399999999999819</c:v>
                </c:pt>
                <c:pt idx="458">
                  <c:v>4.1599999999999815</c:v>
                </c:pt>
                <c:pt idx="459">
                  <c:v>4.1799999999999811</c:v>
                </c:pt>
                <c:pt idx="460">
                  <c:v>4.1999999999999806</c:v>
                </c:pt>
                <c:pt idx="461">
                  <c:v>4.2199999999999802</c:v>
                </c:pt>
                <c:pt idx="462">
                  <c:v>4.2399999999999798</c:v>
                </c:pt>
                <c:pt idx="463">
                  <c:v>4.2599999999999794</c:v>
                </c:pt>
                <c:pt idx="464">
                  <c:v>4.2799999999999789</c:v>
                </c:pt>
                <c:pt idx="465">
                  <c:v>4.2999999999999785</c:v>
                </c:pt>
                <c:pt idx="466">
                  <c:v>4.3199999999999781</c:v>
                </c:pt>
                <c:pt idx="467">
                  <c:v>4.3399999999999777</c:v>
                </c:pt>
                <c:pt idx="468">
                  <c:v>4.3599999999999772</c:v>
                </c:pt>
                <c:pt idx="469">
                  <c:v>4.3799999999999768</c:v>
                </c:pt>
                <c:pt idx="470">
                  <c:v>4.3999999999999764</c:v>
                </c:pt>
                <c:pt idx="471">
                  <c:v>4.4199999999999759</c:v>
                </c:pt>
                <c:pt idx="472">
                  <c:v>4.4399999999999755</c:v>
                </c:pt>
                <c:pt idx="473">
                  <c:v>4.4599999999999751</c:v>
                </c:pt>
                <c:pt idx="474">
                  <c:v>4.4799999999999747</c:v>
                </c:pt>
                <c:pt idx="475">
                  <c:v>4.4999999999999742</c:v>
                </c:pt>
                <c:pt idx="476">
                  <c:v>4.5199999999999738</c:v>
                </c:pt>
                <c:pt idx="477">
                  <c:v>4.5399999999999734</c:v>
                </c:pt>
                <c:pt idx="478">
                  <c:v>4.559999999999973</c:v>
                </c:pt>
                <c:pt idx="479">
                  <c:v>4.5799999999999725</c:v>
                </c:pt>
                <c:pt idx="480">
                  <c:v>4.5999999999999721</c:v>
                </c:pt>
                <c:pt idx="481">
                  <c:v>4.6199999999999717</c:v>
                </c:pt>
                <c:pt idx="482">
                  <c:v>4.6399999999999713</c:v>
                </c:pt>
                <c:pt idx="483">
                  <c:v>4.6599999999999708</c:v>
                </c:pt>
                <c:pt idx="484">
                  <c:v>4.6799999999999704</c:v>
                </c:pt>
                <c:pt idx="485">
                  <c:v>4.69999999999997</c:v>
                </c:pt>
                <c:pt idx="486">
                  <c:v>4.7199999999999696</c:v>
                </c:pt>
                <c:pt idx="487">
                  <c:v>4.7399999999999691</c:v>
                </c:pt>
                <c:pt idx="488">
                  <c:v>4.7599999999999687</c:v>
                </c:pt>
                <c:pt idx="489">
                  <c:v>4.7799999999999683</c:v>
                </c:pt>
                <c:pt idx="490">
                  <c:v>4.7999999999999678</c:v>
                </c:pt>
                <c:pt idx="491">
                  <c:v>4.8199999999999674</c:v>
                </c:pt>
                <c:pt idx="492">
                  <c:v>4.839999999999967</c:v>
                </c:pt>
                <c:pt idx="493">
                  <c:v>4.8599999999999666</c:v>
                </c:pt>
                <c:pt idx="494">
                  <c:v>4.8799999999999661</c:v>
                </c:pt>
                <c:pt idx="495">
                  <c:v>4.8999999999999657</c:v>
                </c:pt>
                <c:pt idx="496">
                  <c:v>4.9199999999999653</c:v>
                </c:pt>
                <c:pt idx="497">
                  <c:v>4.9399999999999649</c:v>
                </c:pt>
                <c:pt idx="498">
                  <c:v>4.9599999999999644</c:v>
                </c:pt>
                <c:pt idx="499">
                  <c:v>4.979999999999964</c:v>
                </c:pt>
                <c:pt idx="500">
                  <c:v>4.9999999999999636</c:v>
                </c:pt>
              </c:numCache>
            </c:numRef>
          </c:cat>
          <c:val>
            <c:numRef>
              <c:f>'Matched(Paired)_t_Test'!$Y$520:$Y$1020</c:f>
              <c:numCache>
                <c:formatCode>0.0000000</c:formatCode>
                <c:ptCount val="5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6.8651697582733831E-2</c:v>
                </c:pt>
                <c:pt idx="349">
                  <c:v>6.6848379426855634E-2</c:v>
                </c:pt>
                <c:pt idx="350">
                  <c:v>6.5090310326217912E-2</c:v>
                </c:pt>
                <c:pt idx="351">
                  <c:v>6.3376599085459048E-2</c:v>
                </c:pt>
                <c:pt idx="352">
                  <c:v>6.1706354720972058E-2</c:v>
                </c:pt>
                <c:pt idx="353">
                  <c:v>6.0078687823842292E-2</c:v>
                </c:pt>
                <c:pt idx="354">
                  <c:v>5.849271182580542E-2</c:v>
                </c:pt>
                <c:pt idx="355">
                  <c:v>5.6947544172171821E-2</c:v>
                </c:pt>
                <c:pt idx="356">
                  <c:v>5.5442307405652383E-2</c:v>
                </c:pt>
                <c:pt idx="357">
                  <c:v>5.3976130164995383E-2</c:v>
                </c:pt>
                <c:pt idx="358">
                  <c:v>5.2548148102304092E-2</c:v>
                </c:pt>
                <c:pt idx="359">
                  <c:v>5.1157504722851549E-2</c:v>
                </c:pt>
                <c:pt idx="360">
                  <c:v>4.9803352151146216E-2</c:v>
                </c:pt>
                <c:pt idx="361">
                  <c:v>4.8484851826927765E-2</c:v>
                </c:pt>
                <c:pt idx="362">
                  <c:v>4.7201175134691194E-2</c:v>
                </c:pt>
                <c:pt idx="363">
                  <c:v>4.5951503970248893E-2</c:v>
                </c:pt>
                <c:pt idx="364">
                  <c:v>4.4735031247745589E-2</c:v>
                </c:pt>
                <c:pt idx="365">
                  <c:v>4.3550961350440974E-2</c:v>
                </c:pt>
                <c:pt idx="366">
                  <c:v>4.2398510528473474E-2</c:v>
                </c:pt>
                <c:pt idx="367">
                  <c:v>4.1276907246709876E-2</c:v>
                </c:pt>
                <c:pt idx="368">
                  <c:v>4.0185392485679448E-2</c:v>
                </c:pt>
                <c:pt idx="369">
                  <c:v>3.9123219998479945E-2</c:v>
                </c:pt>
                <c:pt idx="370">
                  <c:v>3.8089656526432814E-2</c:v>
                </c:pt>
                <c:pt idx="371">
                  <c:v>3.7083981976154014E-2</c:v>
                </c:pt>
                <c:pt idx="372">
                  <c:v>3.6105489560596442E-2</c:v>
                </c:pt>
                <c:pt idx="373">
                  <c:v>3.5153485906510393E-2</c:v>
                </c:pt>
                <c:pt idx="374">
                  <c:v>3.4227291130659511E-2</c:v>
                </c:pt>
                <c:pt idx="375">
                  <c:v>3.3326238887023567E-2</c:v>
                </c:pt>
                <c:pt idx="376">
                  <c:v>3.244967638711381E-2</c:v>
                </c:pt>
                <c:pt idx="377">
                  <c:v>3.1596964395423748E-2</c:v>
                </c:pt>
                <c:pt idx="378">
                  <c:v>3.0767477201938325E-2</c:v>
                </c:pt>
                <c:pt idx="379">
                  <c:v>2.9960602573525449E-2</c:v>
                </c:pt>
                <c:pt idx="380">
                  <c:v>2.9175741685939921E-2</c:v>
                </c:pt>
                <c:pt idx="381">
                  <c:v>2.8412309038076216E-2</c:v>
                </c:pt>
                <c:pt idx="382">
                  <c:v>2.7669732350017885E-2</c:v>
                </c:pt>
                <c:pt idx="383">
                  <c:v>2.6947452446344815E-2</c:v>
                </c:pt>
                <c:pt idx="384">
                  <c:v>2.6244923126075959E-2</c:v>
                </c:pt>
                <c:pt idx="385">
                  <c:v>2.5561611020545116E-2</c:v>
                </c:pt>
                <c:pt idx="386">
                  <c:v>2.4896995440430277E-2</c:v>
                </c:pt>
                <c:pt idx="387">
                  <c:v>2.4250568213082895E-2</c:v>
                </c:pt>
                <c:pt idx="388">
                  <c:v>2.3621833511232284E-2</c:v>
                </c:pt>
                <c:pt idx="389">
                  <c:v>2.3010307674073024E-2</c:v>
                </c:pt>
                <c:pt idx="390">
                  <c:v>2.2415519021677731E-2</c:v>
                </c:pt>
                <c:pt idx="391">
                  <c:v>2.1837007663616136E-2</c:v>
                </c:pt>
                <c:pt idx="392">
                  <c:v>2.1274325302602082E-2</c:v>
                </c:pt>
                <c:pt idx="393">
                  <c:v>2.0727035033934159E-2</c:v>
                </c:pt>
                <c:pt idx="394">
                  <c:v>2.0194711141441835E-2</c:v>
                </c:pt>
                <c:pt idx="395">
                  <c:v>1.9676938890598929E-2</c:v>
                </c:pt>
                <c:pt idx="396">
                  <c:v>1.9173314319417517E-2</c:v>
                </c:pt>
                <c:pt idx="397">
                  <c:v>1.8683444027690101E-2</c:v>
                </c:pt>
                <c:pt idx="398">
                  <c:v>1.8206944965104659E-2</c:v>
                </c:pt>
                <c:pt idx="399">
                  <c:v>1.7743444218716715E-2</c:v>
                </c:pt>
                <c:pt idx="400">
                  <c:v>1.7292578800223318E-2</c:v>
                </c:pt>
                <c:pt idx="401">
                  <c:v>1.6853995433448645E-2</c:v>
                </c:pt>
                <c:pt idx="402">
                  <c:v>1.6427350342415485E-2</c:v>
                </c:pt>
                <c:pt idx="403">
                  <c:v>1.6012309040345663E-2</c:v>
                </c:pt>
                <c:pt idx="404">
                  <c:v>1.5608546119901628E-2</c:v>
                </c:pt>
                <c:pt idx="405">
                  <c:v>1.5215745044953134E-2</c:v>
                </c:pt>
                <c:pt idx="406">
                  <c:v>1.483359794412633E-2</c:v>
                </c:pt>
                <c:pt idx="407">
                  <c:v>1.4461805406367403E-2</c:v>
                </c:pt>
                <c:pt idx="408">
                  <c:v>1.4100076278729733E-2</c:v>
                </c:pt>
                <c:pt idx="409">
                  <c:v>1.3748127466571315E-2</c:v>
                </c:pt>
                <c:pt idx="410">
                  <c:v>1.3405683736329152E-2</c:v>
                </c:pt>
                <c:pt idx="411">
                  <c:v>1.3072477521017858E-2</c:v>
                </c:pt>
                <c:pt idx="412">
                  <c:v>1.274824872858212E-2</c:v>
                </c:pt>
                <c:pt idx="413">
                  <c:v>1.2432744553216192E-2</c:v>
                </c:pt>
                <c:pt idx="414">
                  <c:v>1.2125719289748019E-2</c:v>
                </c:pt>
                <c:pt idx="415">
                  <c:v>1.1826934151171401E-2</c:v>
                </c:pt>
                <c:pt idx="416">
                  <c:v>1.1536157089396473E-2</c:v>
                </c:pt>
                <c:pt idx="417">
                  <c:v>1.1253162619276337E-2</c:v>
                </c:pt>
                <c:pt idx="418">
                  <c:v>1.0977731645956388E-2</c:v>
                </c:pt>
                <c:pt idx="419">
                  <c:v>1.0709651295582646E-2</c:v>
                </c:pt>
                <c:pt idx="420">
                  <c:v>1.0448714749395412E-2</c:v>
                </c:pt>
                <c:pt idx="421">
                  <c:v>1.0194721081225992E-2</c:v>
                </c:pt>
                <c:pt idx="422">
                  <c:v>9.9474750984059543E-3</c:v>
                </c:pt>
                <c:pt idx="423">
                  <c:v>9.7067871860910069E-3</c:v>
                </c:pt>
                <c:pt idx="424">
                  <c:v>9.4724731549947153E-3</c:v>
                </c:pt>
                <c:pt idx="425">
                  <c:v>9.2443540925210947E-3</c:v>
                </c:pt>
                <c:pt idx="426">
                  <c:v>9.0222562172794542E-3</c:v>
                </c:pt>
                <c:pt idx="427">
                  <c:v>8.8060107369596994E-3</c:v>
                </c:pt>
                <c:pt idx="428">
                  <c:v>8.5954537095418448E-3</c:v>
                </c:pt>
                <c:pt idx="429">
                  <c:v>8.3904259078089113E-3</c:v>
                </c:pt>
                <c:pt idx="430">
                  <c:v>8.1907726871292101E-3</c:v>
                </c:pt>
                <c:pt idx="431">
                  <c:v>7.9963438564699969E-3</c:v>
                </c:pt>
                <c:pt idx="432">
                  <c:v>7.8069935526021003E-3</c:v>
                </c:pt>
                <c:pt idx="433">
                  <c:v>7.6225801174520979E-3</c:v>
                </c:pt>
                <c:pt idx="434">
                  <c:v>7.4429659785563759E-3</c:v>
                </c:pt>
                <c:pt idx="435">
                  <c:v>7.2680175325695266E-3</c:v>
                </c:pt>
                <c:pt idx="436">
                  <c:v>7.0976050317775935E-3</c:v>
                </c:pt>
                <c:pt idx="437">
                  <c:v>6.9316024735653087E-3</c:v>
                </c:pt>
                <c:pt idx="438">
                  <c:v>6.7698874927851092E-3</c:v>
                </c:pt>
                <c:pt idx="439">
                  <c:v>6.6123412569748458E-3</c:v>
                </c:pt>
                <c:pt idx="440">
                  <c:v>6.4588483643699558E-3</c:v>
                </c:pt>
                <c:pt idx="441">
                  <c:v>6.3092967446555541E-3</c:v>
                </c:pt>
                <c:pt idx="442">
                  <c:v>6.1635775624031535E-3</c:v>
                </c:pt>
                <c:pt idx="443">
                  <c:v>6.0215851231364996E-3</c:v>
                </c:pt>
                <c:pt idx="444">
                  <c:v>5.8832167819707964E-3</c:v>
                </c:pt>
                <c:pt idx="445">
                  <c:v>5.7483728547694998E-3</c:v>
                </c:pt>
                <c:pt idx="446">
                  <c:v>5.6169565317629941E-3</c:v>
                </c:pt>
                <c:pt idx="447">
                  <c:v>5.4888737935735142E-3</c:v>
                </c:pt>
                <c:pt idx="448">
                  <c:v>5.3640333295910097E-3</c:v>
                </c:pt>
                <c:pt idx="449">
                  <c:v>5.2423464586450344E-3</c:v>
                </c:pt>
                <c:pt idx="450">
                  <c:v>5.1237270519180018E-3</c:v>
                </c:pt>
                <c:pt idx="451">
                  <c:v>5.0080914580459086E-3</c:v>
                </c:pt>
                <c:pt idx="452">
                  <c:v>4.8953584303529024E-3</c:v>
                </c:pt>
                <c:pt idx="453">
                  <c:v>4.7854490561669615E-3</c:v>
                </c:pt>
                <c:pt idx="454">
                  <c:v>4.6782866881644059E-3</c:v>
                </c:pt>
                <c:pt idx="455">
                  <c:v>4.573796877691807E-3</c:v>
                </c:pt>
                <c:pt idx="456">
                  <c:v>4.4719073100145928E-3</c:v>
                </c:pt>
                <c:pt idx="457">
                  <c:v>4.3725477414424127E-3</c:v>
                </c:pt>
                <c:pt idx="458">
                  <c:v>4.2756499382821346E-3</c:v>
                </c:pt>
                <c:pt idx="459">
                  <c:v>4.1811476175702428E-3</c:v>
                </c:pt>
                <c:pt idx="460">
                  <c:v>4.0889763895372638E-3</c:v>
                </c:pt>
                <c:pt idx="461">
                  <c:v>3.9990737017576369E-3</c:v>
                </c:pt>
                <c:pt idx="462">
                  <c:v>3.9113787849394789E-3</c:v>
                </c:pt>
                <c:pt idx="463">
                  <c:v>3.8258326003095364E-3</c:v>
                </c:pt>
                <c:pt idx="464">
                  <c:v>3.7423777885494777E-3</c:v>
                </c:pt>
                <c:pt idx="465">
                  <c:v>3.6609586202407131E-3</c:v>
                </c:pt>
                <c:pt idx="466">
                  <c:v>3.5815209477757948E-3</c:v>
                </c:pt>
                <c:pt idx="467">
                  <c:v>3.5040121586953181E-3</c:v>
                </c:pt>
                <c:pt idx="468">
                  <c:v>3.4283811304103083E-3</c:v>
                </c:pt>
                <c:pt idx="469">
                  <c:v>3.3545781862708382E-3</c:v>
                </c:pt>
                <c:pt idx="470">
                  <c:v>3.2825550529426988E-3</c:v>
                </c:pt>
                <c:pt idx="471">
                  <c:v>3.2122648190546555E-3</c:v>
                </c:pt>
                <c:pt idx="472">
                  <c:v>3.14366189507998E-3</c:v>
                </c:pt>
                <c:pt idx="473">
                  <c:v>3.0767019744165685E-3</c:v>
                </c:pt>
                <c:pt idx="474">
                  <c:v>3.0113419956310748E-3</c:v>
                </c:pt>
                <c:pt idx="475">
                  <c:v>2.9475401058331884E-3</c:v>
                </c:pt>
                <c:pt idx="476">
                  <c:v>2.8852556251471517E-3</c:v>
                </c:pt>
                <c:pt idx="477">
                  <c:v>2.8244490122484255E-3</c:v>
                </c:pt>
                <c:pt idx="478">
                  <c:v>2.7650818309342281E-3</c:v>
                </c:pt>
                <c:pt idx="479">
                  <c:v>2.7071167176975362E-3</c:v>
                </c:pt>
                <c:pt idx="480">
                  <c:v>2.6505173502749148E-3</c:v>
                </c:pt>
                <c:pt idx="481">
                  <c:v>2.5952484171393522E-3</c:v>
                </c:pt>
                <c:pt idx="482">
                  <c:v>2.5412755879100466E-3</c:v>
                </c:pt>
                <c:pt idx="483">
                  <c:v>2.4885654846518463E-3</c:v>
                </c:pt>
                <c:pt idx="484">
                  <c:v>2.4370856540378658E-3</c:v>
                </c:pt>
                <c:pt idx="485">
                  <c:v>2.3868045403493822E-3</c:v>
                </c:pt>
                <c:pt idx="486">
                  <c:v>2.3376914592880332E-3</c:v>
                </c:pt>
                <c:pt idx="487">
                  <c:v>2.2897165725758602E-3</c:v>
                </c:pt>
                <c:pt idx="488">
                  <c:v>2.2428508633195528E-3</c:v>
                </c:pt>
                <c:pt idx="489">
                  <c:v>2.197066112115871E-3</c:v>
                </c:pt>
                <c:pt idx="490">
                  <c:v>2.1523348738758511E-3</c:v>
                </c:pt>
                <c:pt idx="491">
                  <c:v>2.1086304553461343E-3</c:v>
                </c:pt>
                <c:pt idx="492">
                  <c:v>2.0659268933062979E-3</c:v>
                </c:pt>
                <c:pt idx="493">
                  <c:v>2.0241989334216699E-3</c:v>
                </c:pt>
                <c:pt idx="494">
                  <c:v>1.9834220097318419E-3</c:v>
                </c:pt>
                <c:pt idx="495">
                  <c:v>1.943572224755461E-3</c:v>
                </c:pt>
                <c:pt idx="496">
                  <c:v>1.9046263301926675E-3</c:v>
                </c:pt>
                <c:pt idx="497">
                  <c:v>1.866561708206914E-3</c:v>
                </c:pt>
                <c:pt idx="498">
                  <c:v>1.8293563532685853E-3</c:v>
                </c:pt>
                <c:pt idx="499">
                  <c:v>1.7929888545432382E-3</c:v>
                </c:pt>
                <c:pt idx="500">
                  <c:v>1.7574383788079076E-3</c:v>
                </c:pt>
              </c:numCache>
            </c:numRef>
          </c:val>
        </c:ser>
        <c:ser>
          <c:idx val="3"/>
          <c:order val="3"/>
          <c:spPr>
            <a:solidFill>
              <a:srgbClr val="002060"/>
            </a:solidFill>
            <a:ln w="25400">
              <a:noFill/>
            </a:ln>
          </c:spPr>
          <c:val>
            <c:numRef>
              <c:f>'Matched(Paired)_t_Test'!$AF$520:$AF$1020</c:f>
              <c:numCache>
                <c:formatCode>0.0000000</c:formatCode>
                <c:ptCount val="5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1.2432744553216192E-2</c:v>
                </c:pt>
                <c:pt idx="414">
                  <c:v>1.2125719289748019E-2</c:v>
                </c:pt>
                <c:pt idx="415">
                  <c:v>1.1826934151171401E-2</c:v>
                </c:pt>
                <c:pt idx="416">
                  <c:v>1.1536157089396473E-2</c:v>
                </c:pt>
                <c:pt idx="417">
                  <c:v>1.1253162619276337E-2</c:v>
                </c:pt>
                <c:pt idx="418">
                  <c:v>1.0977731645956388E-2</c:v>
                </c:pt>
                <c:pt idx="419">
                  <c:v>1.0709651295582646E-2</c:v>
                </c:pt>
                <c:pt idx="420">
                  <c:v>1.0448714749395412E-2</c:v>
                </c:pt>
                <c:pt idx="421">
                  <c:v>1.0194721081225992E-2</c:v>
                </c:pt>
                <c:pt idx="422">
                  <c:v>9.9474750984059543E-3</c:v>
                </c:pt>
                <c:pt idx="423">
                  <c:v>9.7067871860910069E-3</c:v>
                </c:pt>
                <c:pt idx="424">
                  <c:v>9.4724731549947153E-3</c:v>
                </c:pt>
                <c:pt idx="425">
                  <c:v>9.2443540925210947E-3</c:v>
                </c:pt>
                <c:pt idx="426">
                  <c:v>9.0222562172794542E-3</c:v>
                </c:pt>
                <c:pt idx="427">
                  <c:v>8.8060107369596994E-3</c:v>
                </c:pt>
                <c:pt idx="428">
                  <c:v>8.5954537095418448E-3</c:v>
                </c:pt>
                <c:pt idx="429">
                  <c:v>8.3904259078089113E-3</c:v>
                </c:pt>
                <c:pt idx="430">
                  <c:v>8.1907726871292101E-3</c:v>
                </c:pt>
                <c:pt idx="431">
                  <c:v>7.9963438564699969E-3</c:v>
                </c:pt>
                <c:pt idx="432">
                  <c:v>7.8069935526021003E-3</c:v>
                </c:pt>
                <c:pt idx="433">
                  <c:v>7.6225801174520979E-3</c:v>
                </c:pt>
                <c:pt idx="434">
                  <c:v>7.4429659785563759E-3</c:v>
                </c:pt>
                <c:pt idx="435">
                  <c:v>7.2680175325695266E-3</c:v>
                </c:pt>
                <c:pt idx="436">
                  <c:v>7.0976050317775935E-3</c:v>
                </c:pt>
                <c:pt idx="437">
                  <c:v>6.9316024735653087E-3</c:v>
                </c:pt>
                <c:pt idx="438">
                  <c:v>6.7698874927851092E-3</c:v>
                </c:pt>
                <c:pt idx="439">
                  <c:v>6.6123412569748458E-3</c:v>
                </c:pt>
                <c:pt idx="440">
                  <c:v>6.4588483643699558E-3</c:v>
                </c:pt>
                <c:pt idx="441">
                  <c:v>6.3092967446555541E-3</c:v>
                </c:pt>
                <c:pt idx="442">
                  <c:v>6.1635775624031535E-3</c:v>
                </c:pt>
                <c:pt idx="443">
                  <c:v>6.0215851231364996E-3</c:v>
                </c:pt>
                <c:pt idx="444">
                  <c:v>5.8832167819707964E-3</c:v>
                </c:pt>
                <c:pt idx="445">
                  <c:v>5.7483728547694998E-3</c:v>
                </c:pt>
                <c:pt idx="446">
                  <c:v>5.6169565317629941E-3</c:v>
                </c:pt>
                <c:pt idx="447">
                  <c:v>5.4888737935735142E-3</c:v>
                </c:pt>
                <c:pt idx="448">
                  <c:v>5.3640333295910097E-3</c:v>
                </c:pt>
                <c:pt idx="449">
                  <c:v>5.2423464586450344E-3</c:v>
                </c:pt>
                <c:pt idx="450">
                  <c:v>5.1237270519180018E-3</c:v>
                </c:pt>
                <c:pt idx="451">
                  <c:v>5.0080914580459086E-3</c:v>
                </c:pt>
                <c:pt idx="452">
                  <c:v>4.8953584303529024E-3</c:v>
                </c:pt>
                <c:pt idx="453">
                  <c:v>4.7854490561669615E-3</c:v>
                </c:pt>
                <c:pt idx="454">
                  <c:v>4.6782866881644059E-3</c:v>
                </c:pt>
                <c:pt idx="455">
                  <c:v>4.573796877691807E-3</c:v>
                </c:pt>
                <c:pt idx="456">
                  <c:v>4.4719073100145928E-3</c:v>
                </c:pt>
                <c:pt idx="457">
                  <c:v>4.3725477414424127E-3</c:v>
                </c:pt>
                <c:pt idx="458">
                  <c:v>4.2756499382821346E-3</c:v>
                </c:pt>
                <c:pt idx="459">
                  <c:v>4.1811476175702428E-3</c:v>
                </c:pt>
                <c:pt idx="460">
                  <c:v>4.0889763895372638E-3</c:v>
                </c:pt>
                <c:pt idx="461">
                  <c:v>3.9990737017576369E-3</c:v>
                </c:pt>
                <c:pt idx="462">
                  <c:v>3.9113787849394789E-3</c:v>
                </c:pt>
                <c:pt idx="463">
                  <c:v>3.8258326003095364E-3</c:v>
                </c:pt>
                <c:pt idx="464">
                  <c:v>3.7423777885494777E-3</c:v>
                </c:pt>
                <c:pt idx="465">
                  <c:v>3.6609586202407131E-3</c:v>
                </c:pt>
                <c:pt idx="466">
                  <c:v>3.5815209477757948E-3</c:v>
                </c:pt>
                <c:pt idx="467">
                  <c:v>3.5040121586953181E-3</c:v>
                </c:pt>
                <c:pt idx="468">
                  <c:v>3.4283811304103083E-3</c:v>
                </c:pt>
                <c:pt idx="469">
                  <c:v>3.3545781862708382E-3</c:v>
                </c:pt>
                <c:pt idx="470">
                  <c:v>3.2825550529426988E-3</c:v>
                </c:pt>
                <c:pt idx="471">
                  <c:v>3.2122648190546555E-3</c:v>
                </c:pt>
                <c:pt idx="472">
                  <c:v>3.14366189507998E-3</c:v>
                </c:pt>
                <c:pt idx="473">
                  <c:v>3.0767019744165685E-3</c:v>
                </c:pt>
                <c:pt idx="474">
                  <c:v>3.0113419956310748E-3</c:v>
                </c:pt>
                <c:pt idx="475">
                  <c:v>2.9475401058331884E-3</c:v>
                </c:pt>
                <c:pt idx="476">
                  <c:v>2.8852556251471517E-3</c:v>
                </c:pt>
                <c:pt idx="477">
                  <c:v>2.8244490122484255E-3</c:v>
                </c:pt>
                <c:pt idx="478">
                  <c:v>2.7650818309342281E-3</c:v>
                </c:pt>
                <c:pt idx="479">
                  <c:v>2.7071167176975362E-3</c:v>
                </c:pt>
                <c:pt idx="480">
                  <c:v>2.6505173502749148E-3</c:v>
                </c:pt>
                <c:pt idx="481">
                  <c:v>2.5952484171393522E-3</c:v>
                </c:pt>
                <c:pt idx="482">
                  <c:v>2.5412755879100466E-3</c:v>
                </c:pt>
                <c:pt idx="483">
                  <c:v>2.4885654846518463E-3</c:v>
                </c:pt>
                <c:pt idx="484">
                  <c:v>2.4370856540378658E-3</c:v>
                </c:pt>
                <c:pt idx="485">
                  <c:v>2.3868045403493822E-3</c:v>
                </c:pt>
                <c:pt idx="486">
                  <c:v>2.3376914592880332E-3</c:v>
                </c:pt>
                <c:pt idx="487">
                  <c:v>2.2897165725758602E-3</c:v>
                </c:pt>
                <c:pt idx="488">
                  <c:v>2.2428508633195528E-3</c:v>
                </c:pt>
                <c:pt idx="489">
                  <c:v>2.197066112115871E-3</c:v>
                </c:pt>
                <c:pt idx="490">
                  <c:v>2.1523348738758511E-3</c:v>
                </c:pt>
                <c:pt idx="491">
                  <c:v>2.1086304553461343E-3</c:v>
                </c:pt>
                <c:pt idx="492">
                  <c:v>2.0659268933062979E-3</c:v>
                </c:pt>
                <c:pt idx="493">
                  <c:v>2.0241989334216699E-3</c:v>
                </c:pt>
                <c:pt idx="494">
                  <c:v>1.9834220097318419E-3</c:v>
                </c:pt>
                <c:pt idx="495">
                  <c:v>1.943572224755461E-3</c:v>
                </c:pt>
                <c:pt idx="496">
                  <c:v>1.9046263301926675E-3</c:v>
                </c:pt>
                <c:pt idx="497">
                  <c:v>1.866561708206914E-3</c:v>
                </c:pt>
                <c:pt idx="498">
                  <c:v>1.8293563532685853E-3</c:v>
                </c:pt>
                <c:pt idx="499">
                  <c:v>1.7929888545432382E-3</c:v>
                </c:pt>
                <c:pt idx="500">
                  <c:v>1.7574383788079076E-3</c:v>
                </c:pt>
              </c:numCache>
            </c:numRef>
          </c:val>
        </c:ser>
        <c:ser>
          <c:idx val="4"/>
          <c:order val="4"/>
          <c:spPr>
            <a:solidFill>
              <a:srgbClr val="002060"/>
            </a:solidFill>
            <a:ln w="25400">
              <a:noFill/>
            </a:ln>
          </c:spPr>
          <c:val>
            <c:numRef>
              <c:f>'Matched(Paired)_t_Test'!$AE$520:$AE$1020</c:f>
              <c:numCache>
                <c:formatCode>0.0000000</c:formatCode>
                <c:ptCount val="501"/>
                <c:pt idx="0">
                  <c:v>1.7574383788078454E-3</c:v>
                </c:pt>
                <c:pt idx="1">
                  <c:v>1.7929888545431749E-3</c:v>
                </c:pt>
                <c:pt idx="2">
                  <c:v>1.829356353268517E-3</c:v>
                </c:pt>
                <c:pt idx="3">
                  <c:v>1.8665617082068479E-3</c:v>
                </c:pt>
                <c:pt idx="4">
                  <c:v>1.9046263301925983E-3</c:v>
                </c:pt>
                <c:pt idx="5">
                  <c:v>1.9435722247553896E-3</c:v>
                </c:pt>
                <c:pt idx="6">
                  <c:v>1.9834220097317678E-3</c:v>
                </c:pt>
                <c:pt idx="7">
                  <c:v>2.024198933421594E-3</c:v>
                </c:pt>
                <c:pt idx="8">
                  <c:v>2.065926893306219E-3</c:v>
                </c:pt>
                <c:pt idx="9">
                  <c:v>2.1086304553460554E-3</c:v>
                </c:pt>
                <c:pt idx="10">
                  <c:v>2.1523348738757687E-3</c:v>
                </c:pt>
                <c:pt idx="11">
                  <c:v>2.1970661121157894E-3</c:v>
                </c:pt>
                <c:pt idx="12">
                  <c:v>2.2428508633194713E-3</c:v>
                </c:pt>
                <c:pt idx="13">
                  <c:v>2.2897165725757739E-3</c:v>
                </c:pt>
                <c:pt idx="14">
                  <c:v>2.337691459287946E-3</c:v>
                </c:pt>
                <c:pt idx="15">
                  <c:v>2.3868045403492928E-3</c:v>
                </c:pt>
                <c:pt idx="16">
                  <c:v>2.4370856540377722E-3</c:v>
                </c:pt>
                <c:pt idx="17">
                  <c:v>2.4885654846517518E-3</c:v>
                </c:pt>
                <c:pt idx="18">
                  <c:v>2.5412755879099485E-3</c:v>
                </c:pt>
                <c:pt idx="19">
                  <c:v>2.5952484171392529E-3</c:v>
                </c:pt>
                <c:pt idx="20">
                  <c:v>2.6505173502748133E-3</c:v>
                </c:pt>
                <c:pt idx="21">
                  <c:v>2.7071167176974326E-3</c:v>
                </c:pt>
                <c:pt idx="22">
                  <c:v>2.7650818309341192E-3</c:v>
                </c:pt>
                <c:pt idx="23">
                  <c:v>2.8244490122483171E-3</c:v>
                </c:pt>
                <c:pt idx="24">
                  <c:v>2.8852556251470385E-3</c:v>
                </c:pt>
                <c:pt idx="25">
                  <c:v>2.947540105833073E-3</c:v>
                </c:pt>
                <c:pt idx="26">
                  <c:v>3.0113419956309586E-3</c:v>
                </c:pt>
                <c:pt idx="27">
                  <c:v>3.0767019744164471E-3</c:v>
                </c:pt>
                <c:pt idx="28">
                  <c:v>3.1436618950798569E-3</c:v>
                </c:pt>
                <c:pt idx="29">
                  <c:v>3.2122648190545289E-3</c:v>
                </c:pt>
                <c:pt idx="30">
                  <c:v>3.2825550529425687E-3</c:v>
                </c:pt>
                <c:pt idx="31">
                  <c:v>3.3545781862707054E-3</c:v>
                </c:pt>
                <c:pt idx="32">
                  <c:v>3.4283811304101695E-3</c:v>
                </c:pt>
                <c:pt idx="33">
                  <c:v>3.5040121586951754E-3</c:v>
                </c:pt>
                <c:pt idx="34">
                  <c:v>3.5815209477756496E-3</c:v>
                </c:pt>
                <c:pt idx="35">
                  <c:v>3.6609586202405661E-3</c:v>
                </c:pt>
                <c:pt idx="36">
                  <c:v>3.7423777885493277E-3</c:v>
                </c:pt>
                <c:pt idx="37">
                  <c:v>3.8258326003093837E-3</c:v>
                </c:pt>
                <c:pt idx="38">
                  <c:v>3.9113787849393228E-3</c:v>
                </c:pt>
                <c:pt idx="39">
                  <c:v>3.9990737017574739E-3</c:v>
                </c:pt>
                <c:pt idx="40">
                  <c:v>4.0889763895370981E-3</c:v>
                </c:pt>
                <c:pt idx="41">
                  <c:v>4.1811476175700728E-3</c:v>
                </c:pt>
                <c:pt idx="42">
                  <c:v>4.2756499382819611E-3</c:v>
                </c:pt>
                <c:pt idx="43">
                  <c:v>4.3725477414422349E-3</c:v>
                </c:pt>
                <c:pt idx="44">
                  <c:v>4.4719073100144106E-3</c:v>
                </c:pt>
                <c:pt idx="45">
                  <c:v>4.5737968776916145E-3</c:v>
                </c:pt>
                <c:pt idx="46">
                  <c:v>4.678286688164216E-3</c:v>
                </c:pt>
                <c:pt idx="47">
                  <c:v>4.7854490561667646E-3</c:v>
                </c:pt>
                <c:pt idx="48">
                  <c:v>4.8953584303526986E-3</c:v>
                </c:pt>
                <c:pt idx="49">
                  <c:v>5.0080914580456978E-3</c:v>
                </c:pt>
                <c:pt idx="50">
                  <c:v>5.1237270519177893E-3</c:v>
                </c:pt>
                <c:pt idx="51">
                  <c:v>5.2423464586448193E-3</c:v>
                </c:pt>
                <c:pt idx="52">
                  <c:v>5.3640333295907911E-3</c:v>
                </c:pt>
                <c:pt idx="53">
                  <c:v>5.4888737935732844E-3</c:v>
                </c:pt>
                <c:pt idx="54">
                  <c:v>5.616956531762759E-3</c:v>
                </c:pt>
                <c:pt idx="55">
                  <c:v>5.7483728547692544E-3</c:v>
                </c:pt>
                <c:pt idx="56">
                  <c:v>5.8832167819705449E-3</c:v>
                </c:pt>
                <c:pt idx="57">
                  <c:v>6.0215851231362463E-3</c:v>
                </c:pt>
                <c:pt idx="58">
                  <c:v>6.1635775624028924E-3</c:v>
                </c:pt>
                <c:pt idx="59">
                  <c:v>6.3092967446552843E-3</c:v>
                </c:pt>
                <c:pt idx="60">
                  <c:v>6.4588483643696765E-3</c:v>
                </c:pt>
                <c:pt idx="61">
                  <c:v>6.6123412569745639E-3</c:v>
                </c:pt>
                <c:pt idx="62">
                  <c:v>6.7698874927848204E-3</c:v>
                </c:pt>
                <c:pt idx="63">
                  <c:v>6.9316024735650104E-3</c:v>
                </c:pt>
                <c:pt idx="64">
                  <c:v>7.0976050317772908E-3</c:v>
                </c:pt>
                <c:pt idx="65">
                  <c:v>7.2680175325692134E-3</c:v>
                </c:pt>
                <c:pt idx="66">
                  <c:v>7.4429659785560506E-3</c:v>
                </c:pt>
                <c:pt idx="67">
                  <c:v>7.6225801174517674E-3</c:v>
                </c:pt>
                <c:pt idx="68">
                  <c:v>7.8069935526017603E-3</c:v>
                </c:pt>
                <c:pt idx="69">
                  <c:v>7.9963438564696464E-3</c:v>
                </c:pt>
                <c:pt idx="70">
                  <c:v>8.1907726871288528E-3</c:v>
                </c:pt>
                <c:pt idx="71">
                  <c:v>8.3904259078085488E-3</c:v>
                </c:pt>
                <c:pt idx="72">
                  <c:v>8.5954537095414632E-3</c:v>
                </c:pt>
                <c:pt idx="73">
                  <c:v>8.8060107369593143E-3</c:v>
                </c:pt>
                <c:pt idx="74">
                  <c:v>9.02225621727905E-3</c:v>
                </c:pt>
                <c:pt idx="75">
                  <c:v>9.2443540925206871E-3</c:v>
                </c:pt>
                <c:pt idx="76">
                  <c:v>9.4724731549942921E-3</c:v>
                </c:pt>
                <c:pt idx="77">
                  <c:v>9.7067871860905715E-3</c:v>
                </c:pt>
                <c:pt idx="78">
                  <c:v>9.9474750984055085E-3</c:v>
                </c:pt>
                <c:pt idx="79">
                  <c:v>1.0194721081225535E-2</c:v>
                </c:pt>
                <c:pt idx="80">
                  <c:v>1.0448714749394947E-2</c:v>
                </c:pt>
                <c:pt idx="81">
                  <c:v>1.070965129558216E-2</c:v>
                </c:pt>
                <c:pt idx="82">
                  <c:v>1.0977731645955887E-2</c:v>
                </c:pt>
                <c:pt idx="83">
                  <c:v>1.1253162619275827E-2</c:v>
                </c:pt>
                <c:pt idx="84">
                  <c:v>1.1536157089395956E-2</c:v>
                </c:pt>
                <c:pt idx="85">
                  <c:v>1.1826934151170858E-2</c:v>
                </c:pt>
                <c:pt idx="86">
                  <c:v>1.2125719289747471E-2</c:v>
                </c:pt>
                <c:pt idx="87">
                  <c:v>1.2432744553215632E-2</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val>
        </c:ser>
        <c:dLbls>
          <c:showLegendKey val="0"/>
          <c:showVal val="0"/>
          <c:showCatName val="0"/>
          <c:showSerName val="0"/>
          <c:showPercent val="0"/>
          <c:showBubbleSize val="0"/>
        </c:dLbls>
        <c:axId val="145888864"/>
        <c:axId val="145884552"/>
      </c:areaChart>
      <c:catAx>
        <c:axId val="145888864"/>
        <c:scaling>
          <c:orientation val="minMax"/>
        </c:scaling>
        <c:delete val="0"/>
        <c:axPos val="b"/>
        <c:numFmt formatCode="#,##0.00" sourceLinked="0"/>
        <c:majorTickMark val="out"/>
        <c:minorTickMark val="none"/>
        <c:tickLblPos val="nextTo"/>
        <c:txPr>
          <a:bodyPr/>
          <a:lstStyle/>
          <a:p>
            <a:pPr>
              <a:defRPr sz="800"/>
            </a:pPr>
            <a:endParaRPr lang="en-US"/>
          </a:p>
        </c:txPr>
        <c:crossAx val="145884552"/>
        <c:crosses val="autoZero"/>
        <c:auto val="1"/>
        <c:lblAlgn val="ctr"/>
        <c:lblOffset val="100"/>
        <c:noMultiLvlLbl val="0"/>
      </c:catAx>
      <c:valAx>
        <c:axId val="145884552"/>
        <c:scaling>
          <c:orientation val="minMax"/>
        </c:scaling>
        <c:delete val="1"/>
        <c:axPos val="l"/>
        <c:numFmt formatCode="0.000" sourceLinked="0"/>
        <c:majorTickMark val="out"/>
        <c:minorTickMark val="none"/>
        <c:tickLblPos val="none"/>
        <c:crossAx val="145888864"/>
        <c:crosses val="autoZero"/>
        <c:crossBetween val="midCat"/>
      </c:valAx>
    </c:plotArea>
    <c:plotVisOnly val="1"/>
    <c:dispBlanksAs val="zero"/>
    <c:showDLblsOverMax val="0"/>
  </c:chart>
  <c:spPr>
    <a:ln w="22225">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179097</xdr:colOff>
      <xdr:row>11</xdr:row>
      <xdr:rowOff>51836</xdr:rowOff>
    </xdr:from>
    <xdr:to>
      <xdr:col>9</xdr:col>
      <xdr:colOff>29158</xdr:colOff>
      <xdr:row>24</xdr:row>
      <xdr:rowOff>9720</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572311</xdr:colOff>
      <xdr:row>16</xdr:row>
      <xdr:rowOff>58954</xdr:rowOff>
    </xdr:from>
    <xdr:ext cx="65" cy="172227"/>
    <xdr:sp macro="" textlink="">
      <xdr:nvSpPr>
        <xdr:cNvPr id="3" name="TextBox 2"/>
        <xdr:cNvSpPr txBox="1"/>
      </xdr:nvSpPr>
      <xdr:spPr>
        <a:xfrm>
          <a:off x="8950423" y="3781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057"/>
  <sheetViews>
    <sheetView showGridLines="0" tabSelected="1" zoomScale="98" zoomScaleNormal="98" zoomScalePageLayoutView="98" workbookViewId="0">
      <selection activeCell="B6" sqref="B6"/>
    </sheetView>
  </sheetViews>
  <sheetFormatPr defaultColWidth="8.7109375" defaultRowHeight="15"/>
  <cols>
    <col min="1" max="1" width="18.7109375" style="13" customWidth="1"/>
    <col min="2" max="2" width="12.42578125" style="13" customWidth="1"/>
    <col min="3" max="3" width="10.7109375" style="13" customWidth="1"/>
    <col min="4" max="4" width="1.42578125" style="13" customWidth="1"/>
    <col min="5" max="5" width="11.42578125" style="13" customWidth="1"/>
    <col min="6" max="6" width="8.7109375" style="13"/>
    <col min="7" max="7" width="10.28515625" style="13" customWidth="1"/>
    <col min="8" max="8" width="8.85546875" style="13" bestFit="1" customWidth="1"/>
    <col min="9" max="9" width="9.7109375" style="13" bestFit="1" customWidth="1"/>
    <col min="10" max="10" width="8.85546875" style="13" bestFit="1" customWidth="1"/>
    <col min="11" max="13" width="9.7109375" style="13" bestFit="1" customWidth="1"/>
    <col min="14" max="14" width="9.140625" style="13" bestFit="1" customWidth="1"/>
    <col min="15" max="19" width="8.7109375" style="13"/>
    <col min="20" max="20" width="8.85546875" style="13" bestFit="1" customWidth="1"/>
    <col min="21" max="21" width="9.7109375" style="13" bestFit="1" customWidth="1"/>
    <col min="22" max="23" width="8.85546875" style="13" bestFit="1" customWidth="1"/>
    <col min="24" max="25" width="9.7109375" style="13" bestFit="1" customWidth="1"/>
    <col min="26" max="26" width="8.7109375" style="13"/>
    <col min="27" max="27" width="8.85546875" style="13" bestFit="1" customWidth="1"/>
    <col min="28" max="28" width="9.7109375" style="13" bestFit="1" customWidth="1"/>
    <col min="29" max="29" width="8.85546875" style="13" bestFit="1" customWidth="1"/>
    <col min="30" max="32" width="9.7109375" style="13" bestFit="1" customWidth="1"/>
    <col min="33" max="16384" width="8.7109375" style="13"/>
  </cols>
  <sheetData>
    <row r="1" spans="1:27" ht="20.25" customHeight="1" thickBot="1">
      <c r="A1" s="70" t="s">
        <v>0</v>
      </c>
      <c r="B1" s="71"/>
      <c r="C1" s="72"/>
      <c r="E1" s="82" t="s">
        <v>24</v>
      </c>
      <c r="F1" s="83"/>
      <c r="G1" s="83"/>
      <c r="H1" s="83"/>
      <c r="I1" s="84"/>
    </row>
    <row r="2" spans="1:27" ht="31.5" customHeight="1" thickBot="1">
      <c r="A2" s="55" t="s">
        <v>30</v>
      </c>
      <c r="B2" s="56" t="s">
        <v>28</v>
      </c>
      <c r="C2" s="28" t="s">
        <v>29</v>
      </c>
      <c r="D2" s="14" t="s">
        <v>18</v>
      </c>
      <c r="E2" s="85" t="str">
        <f>IF(B23&lt;=B10,N20,N21)</f>
        <v>Reject Ho</v>
      </c>
      <c r="F2" s="86"/>
      <c r="G2" s="86"/>
      <c r="H2" s="86"/>
      <c r="I2" s="87"/>
    </row>
    <row r="3" spans="1:27" ht="15.75">
      <c r="A3" s="59">
        <v>153</v>
      </c>
      <c r="B3" s="60">
        <v>149</v>
      </c>
      <c r="C3" s="23">
        <f>A3-B3</f>
        <v>4</v>
      </c>
      <c r="E3" s="76" t="s">
        <v>25</v>
      </c>
      <c r="F3" s="77"/>
      <c r="G3" s="77"/>
      <c r="H3" s="77"/>
      <c r="I3" s="78"/>
    </row>
    <row r="4" spans="1:27" ht="16.5" customHeight="1" thickBot="1">
      <c r="A4" s="59">
        <v>167</v>
      </c>
      <c r="B4" s="60">
        <v>170</v>
      </c>
      <c r="C4" s="23">
        <f>A4-B4</f>
        <v>-3</v>
      </c>
      <c r="E4" s="79"/>
      <c r="F4" s="80"/>
      <c r="G4" s="80"/>
      <c r="H4" s="80"/>
      <c r="I4" s="81"/>
    </row>
    <row r="5" spans="1:27" ht="15.75" customHeight="1">
      <c r="A5" s="59">
        <v>164</v>
      </c>
      <c r="B5" s="60">
        <v>155</v>
      </c>
      <c r="C5" s="23">
        <f t="shared" ref="C5:C9" si="0">A5-B5</f>
        <v>9</v>
      </c>
      <c r="E5" s="89" t="str">
        <f>IF(B23&lt;=B10,N14,N17)</f>
        <v>Lew is 95 per cent confident that the data support the fact that productivity is higher due to cool days. Thus, he will call some air conditioning contractors for some estimates.</v>
      </c>
      <c r="F5" s="90"/>
      <c r="G5" s="90"/>
      <c r="H5" s="90"/>
      <c r="I5" s="91"/>
    </row>
    <row r="6" spans="1:27" ht="15.75">
      <c r="A6" s="59">
        <v>183</v>
      </c>
      <c r="B6" s="60">
        <v>179</v>
      </c>
      <c r="C6" s="23">
        <f t="shared" si="0"/>
        <v>4</v>
      </c>
      <c r="E6" s="92"/>
      <c r="F6" s="93"/>
      <c r="G6" s="93"/>
      <c r="H6" s="93"/>
      <c r="I6" s="94"/>
    </row>
    <row r="7" spans="1:27" ht="15.75">
      <c r="A7" s="59">
        <v>177</v>
      </c>
      <c r="B7" s="60">
        <v>167</v>
      </c>
      <c r="C7" s="23">
        <f t="shared" si="0"/>
        <v>10</v>
      </c>
      <c r="E7" s="92"/>
      <c r="F7" s="93"/>
      <c r="G7" s="93"/>
      <c r="H7" s="93"/>
      <c r="I7" s="94"/>
      <c r="M7" s="63"/>
      <c r="N7" s="63"/>
      <c r="O7" s="63"/>
      <c r="P7" s="63"/>
      <c r="Q7" s="63"/>
      <c r="R7" s="63"/>
      <c r="S7" s="63"/>
      <c r="T7" s="63"/>
      <c r="U7" s="63"/>
      <c r="V7" s="63"/>
      <c r="W7" s="63"/>
      <c r="X7" s="63"/>
      <c r="Y7" s="63"/>
      <c r="Z7" s="63"/>
      <c r="AA7" s="63"/>
    </row>
    <row r="8" spans="1:27" ht="15.75">
      <c r="A8" s="59">
        <v>162</v>
      </c>
      <c r="B8" s="60">
        <v>150</v>
      </c>
      <c r="C8" s="23">
        <f t="shared" si="0"/>
        <v>12</v>
      </c>
      <c r="E8" s="92"/>
      <c r="F8" s="93"/>
      <c r="G8" s="93"/>
      <c r="H8" s="93"/>
      <c r="I8" s="94"/>
      <c r="M8" s="63"/>
      <c r="N8" s="63"/>
      <c r="O8" s="63"/>
      <c r="P8" s="63"/>
      <c r="Q8" s="63"/>
      <c r="R8" s="63"/>
      <c r="S8" s="63"/>
      <c r="T8" s="63"/>
      <c r="U8" s="63"/>
      <c r="V8" s="63"/>
      <c r="W8" s="63"/>
      <c r="X8" s="63"/>
      <c r="Y8" s="63"/>
      <c r="Z8" s="63"/>
      <c r="AA8" s="63"/>
    </row>
    <row r="9" spans="1:27" ht="16.5" thickBot="1">
      <c r="A9" s="61">
        <v>165</v>
      </c>
      <c r="B9" s="62">
        <v>158</v>
      </c>
      <c r="C9" s="29">
        <f t="shared" si="0"/>
        <v>7</v>
      </c>
      <c r="E9" s="92"/>
      <c r="F9" s="93"/>
      <c r="G9" s="93"/>
      <c r="H9" s="93"/>
      <c r="I9" s="94"/>
      <c r="M9" s="63"/>
      <c r="N9" s="63"/>
      <c r="O9" s="63"/>
      <c r="P9" s="63"/>
      <c r="Q9" s="63"/>
      <c r="R9" s="63"/>
      <c r="S9" s="63"/>
      <c r="T9" s="63"/>
      <c r="U9" s="63"/>
      <c r="V9" s="63"/>
      <c r="W9" s="63"/>
      <c r="X9" s="63"/>
      <c r="Y9" s="63"/>
      <c r="Z9" s="63"/>
      <c r="AA9" s="63"/>
    </row>
    <row r="10" spans="1:27" ht="24" thickBot="1">
      <c r="A10" s="15" t="s">
        <v>9</v>
      </c>
      <c r="B10" s="58">
        <v>0.05</v>
      </c>
      <c r="C10" s="16"/>
      <c r="E10" s="95"/>
      <c r="F10" s="96"/>
      <c r="G10" s="96"/>
      <c r="H10" s="96"/>
      <c r="I10" s="97"/>
      <c r="M10" s="63"/>
      <c r="N10" s="63"/>
      <c r="O10" s="63"/>
      <c r="P10" s="63"/>
      <c r="Q10" s="63"/>
      <c r="R10" s="63"/>
      <c r="S10" s="63"/>
      <c r="T10" s="63"/>
      <c r="U10" s="63"/>
      <c r="V10" s="63"/>
      <c r="W10" s="63"/>
      <c r="X10" s="63"/>
      <c r="Y10" s="63"/>
      <c r="Z10" s="63"/>
      <c r="AA10" s="63"/>
    </row>
    <row r="11" spans="1:27" ht="6" customHeight="1" thickBot="1">
      <c r="A11" s="17"/>
      <c r="B11" s="18"/>
      <c r="C11" s="19"/>
      <c r="M11" s="63"/>
      <c r="N11" s="63"/>
      <c r="O11" s="63"/>
      <c r="P11" s="63"/>
      <c r="Q11" s="63"/>
      <c r="R11" s="63"/>
      <c r="S11" s="63"/>
      <c r="T11" s="63"/>
      <c r="U11" s="63"/>
      <c r="V11" s="63"/>
      <c r="W11" s="63"/>
      <c r="X11" s="63"/>
      <c r="Y11" s="63"/>
      <c r="Z11" s="63"/>
      <c r="AA11" s="63"/>
    </row>
    <row r="12" spans="1:27" ht="23.25" customHeight="1" thickBot="1">
      <c r="A12" s="70" t="s">
        <v>2</v>
      </c>
      <c r="B12" s="72"/>
      <c r="I12" s="47"/>
      <c r="M12" s="31"/>
      <c r="N12" s="49"/>
      <c r="O12" s="49"/>
      <c r="P12" s="49"/>
      <c r="Q12" s="49"/>
      <c r="R12" s="49"/>
      <c r="S12" s="49"/>
      <c r="T12" s="49"/>
      <c r="U12" s="49"/>
      <c r="V12" s="49"/>
      <c r="W12" s="50"/>
      <c r="X12" s="63"/>
      <c r="Y12" s="63"/>
      <c r="Z12" s="63"/>
      <c r="AA12" s="63"/>
    </row>
    <row r="13" spans="1:27" ht="0.75" hidden="1" customHeight="1" thickBot="1">
      <c r="A13" s="26" t="s">
        <v>21</v>
      </c>
      <c r="B13" s="27"/>
      <c r="I13" s="43"/>
      <c r="M13" s="31"/>
      <c r="N13" s="49"/>
      <c r="O13" s="49"/>
      <c r="P13" s="49"/>
      <c r="Q13" s="49"/>
      <c r="R13" s="49"/>
      <c r="S13" s="49"/>
      <c r="T13" s="49"/>
      <c r="U13" s="49"/>
      <c r="V13" s="49"/>
      <c r="W13" s="50"/>
      <c r="X13" s="63"/>
      <c r="Y13" s="63"/>
      <c r="Z13" s="63"/>
      <c r="AA13" s="63"/>
    </row>
    <row r="14" spans="1:27" ht="18.75" customHeight="1">
      <c r="A14" s="64" t="s">
        <v>31</v>
      </c>
      <c r="B14" s="65" t="str">
        <f>"δ  ≤ "&amp;  $B$16</f>
        <v>δ  ≤ 0</v>
      </c>
      <c r="C14" s="20"/>
      <c r="I14" s="48"/>
      <c r="M14" s="31"/>
      <c r="N14" s="75" t="str">
        <f>CONCATENATE("Lew is ", O15," per cent confident that the data support the fact that productivity is higher due to cool days. Thus, he will call some air conditioning contractors for some estimates.")</f>
        <v>Lew is 95 per cent confident that the data support the fact that productivity is higher due to cool days. Thus, he will call some air conditioning contractors for some estimates.</v>
      </c>
      <c r="O14" s="75"/>
      <c r="P14" s="75"/>
      <c r="Q14" s="75"/>
      <c r="R14" s="75"/>
      <c r="S14" s="75"/>
      <c r="T14" s="75"/>
      <c r="U14" s="75"/>
      <c r="V14" s="75"/>
      <c r="W14" s="75"/>
      <c r="X14" s="63"/>
      <c r="Y14" s="63"/>
      <c r="Z14" s="63"/>
      <c r="AA14" s="63"/>
    </row>
    <row r="15" spans="1:27" ht="25.5" customHeight="1">
      <c r="A15" s="66" t="s">
        <v>32</v>
      </c>
      <c r="B15" s="67" t="str">
        <f>"δ  &gt; "&amp;$B$16</f>
        <v>δ  &gt; 0</v>
      </c>
      <c r="C15" s="12"/>
      <c r="I15" s="48"/>
      <c r="M15" s="31"/>
      <c r="N15" s="51">
        <f>(1-B10)</f>
        <v>0.95</v>
      </c>
      <c r="O15" s="50">
        <f>N15*100</f>
        <v>95</v>
      </c>
      <c r="P15" s="50"/>
      <c r="Q15" s="50"/>
      <c r="R15" s="50"/>
      <c r="S15" s="50"/>
      <c r="T15" s="50"/>
      <c r="U15" s="50"/>
      <c r="V15" s="50"/>
      <c r="W15" s="50"/>
      <c r="X15" s="63"/>
      <c r="Y15" s="63"/>
      <c r="Z15" s="63"/>
      <c r="AA15" s="63"/>
    </row>
    <row r="16" spans="1:27" ht="25.5" customHeight="1">
      <c r="A16" s="57" t="s">
        <v>5</v>
      </c>
      <c r="B16" s="54">
        <v>0</v>
      </c>
      <c r="C16" s="12"/>
      <c r="I16" s="44"/>
      <c r="M16" s="31"/>
      <c r="N16" s="52"/>
      <c r="O16" s="50"/>
      <c r="P16" s="50"/>
      <c r="Q16" s="50"/>
      <c r="R16" s="50"/>
      <c r="S16" s="50"/>
      <c r="T16" s="50"/>
      <c r="U16" s="50"/>
      <c r="V16" s="50"/>
      <c r="W16" s="50"/>
      <c r="X16" s="63"/>
      <c r="Y16" s="63"/>
      <c r="Z16" s="63"/>
      <c r="AA16" s="63"/>
    </row>
    <row r="17" spans="1:27" ht="33" customHeight="1" thickBot="1">
      <c r="A17" s="17"/>
      <c r="B17" s="21"/>
      <c r="C17" s="21"/>
      <c r="M17" s="31"/>
      <c r="N17" s="73" t="str">
        <f>CONCATENATE("Lew is ", O18," per cent confident that the data do not support the fact that the productivity is higher of cool days, i.e. business as usual.")</f>
        <v>Lew is 95 per cent confident that the data do not support the fact that the productivity is higher of cool days, i.e. business as usual.</v>
      </c>
      <c r="O17" s="73"/>
      <c r="P17" s="73"/>
      <c r="Q17" s="73"/>
      <c r="R17" s="73"/>
      <c r="S17" s="73"/>
      <c r="T17" s="73"/>
      <c r="U17" s="73"/>
      <c r="V17" s="73"/>
      <c r="W17" s="73"/>
      <c r="X17" s="63"/>
      <c r="Y17" s="63"/>
      <c r="Z17" s="63"/>
      <c r="AA17" s="63"/>
    </row>
    <row r="18" spans="1:27" ht="18.95" customHeight="1" thickBot="1">
      <c r="A18" s="70" t="s">
        <v>1</v>
      </c>
      <c r="B18" s="72"/>
      <c r="C18" s="40"/>
      <c r="M18" s="31"/>
      <c r="N18" s="51">
        <f>N15</f>
        <v>0.95</v>
      </c>
      <c r="O18" s="50">
        <f>N18*100</f>
        <v>95</v>
      </c>
      <c r="P18" s="50"/>
      <c r="Q18" s="53"/>
      <c r="R18" s="53"/>
      <c r="S18" s="53"/>
      <c r="T18" s="53"/>
      <c r="U18" s="53"/>
      <c r="V18" s="50"/>
      <c r="W18" s="50"/>
      <c r="X18" s="63"/>
      <c r="Y18" s="63"/>
      <c r="Z18" s="63"/>
      <c r="AA18" s="63"/>
    </row>
    <row r="19" spans="1:27" ht="23.25" customHeight="1">
      <c r="A19" s="33" t="s">
        <v>3</v>
      </c>
      <c r="B19" s="34">
        <f>AVERAGE(C3:C9)</f>
        <v>6.1428571428571432</v>
      </c>
      <c r="M19" s="31"/>
      <c r="N19" s="50"/>
      <c r="O19" s="53"/>
      <c r="P19" s="53"/>
      <c r="Q19" s="53"/>
      <c r="R19" s="53"/>
      <c r="S19" s="53"/>
      <c r="T19" s="53"/>
      <c r="U19" s="53"/>
      <c r="V19" s="50"/>
      <c r="W19" s="50"/>
      <c r="X19" s="63"/>
      <c r="Y19" s="63"/>
      <c r="Z19" s="63"/>
      <c r="AA19" s="63"/>
    </row>
    <row r="20" spans="1:27" ht="23.25" customHeight="1">
      <c r="A20" s="24" t="s">
        <v>4</v>
      </c>
      <c r="B20" s="35">
        <f>_xlfn.STDEV.S(C3:C9)</f>
        <v>5.0142653642240695</v>
      </c>
      <c r="M20" s="31"/>
      <c r="N20" s="69" t="s">
        <v>26</v>
      </c>
      <c r="O20" s="53"/>
      <c r="P20" s="53"/>
      <c r="Q20" s="53"/>
      <c r="R20" s="53"/>
      <c r="S20" s="53"/>
      <c r="T20" s="53"/>
      <c r="U20" s="53"/>
      <c r="V20" s="50"/>
      <c r="W20" s="50"/>
      <c r="X20" s="63"/>
      <c r="Y20" s="63"/>
      <c r="Z20" s="63"/>
      <c r="AA20" s="63"/>
    </row>
    <row r="21" spans="1:27" ht="28.5" customHeight="1">
      <c r="A21" s="1" t="s">
        <v>23</v>
      </c>
      <c r="B21" s="36">
        <f>B20/SQRT(COUNT($C$3:$C$9))</f>
        <v>1.8952141659173711</v>
      </c>
      <c r="D21" s="46"/>
      <c r="J21" s="31"/>
      <c r="K21" s="31"/>
      <c r="L21" s="31"/>
      <c r="M21" s="31"/>
      <c r="N21" s="74" t="s">
        <v>27</v>
      </c>
      <c r="O21" s="74"/>
      <c r="P21" s="50"/>
      <c r="Q21" s="50"/>
      <c r="R21" s="50"/>
      <c r="S21" s="50"/>
      <c r="T21" s="50"/>
      <c r="U21" s="50"/>
      <c r="V21" s="50"/>
      <c r="W21" s="50"/>
      <c r="X21" s="63"/>
      <c r="Y21" s="63"/>
      <c r="Z21" s="63"/>
      <c r="AA21" s="63"/>
    </row>
    <row r="22" spans="1:27" ht="16.5" thickBot="1">
      <c r="A22" s="25" t="s">
        <v>22</v>
      </c>
      <c r="B22" s="37">
        <f>(B19-B16)/(B20/SQRT(COUNT(A3:A9)))</f>
        <v>3.2412469542109594</v>
      </c>
      <c r="D22" s="45"/>
      <c r="E22" s="45"/>
      <c r="F22" s="45"/>
      <c r="G22" s="45"/>
      <c r="H22" s="45"/>
      <c r="I22" s="45"/>
      <c r="J22" s="31"/>
      <c r="K22" s="31"/>
      <c r="L22" s="31"/>
      <c r="M22" s="31"/>
      <c r="N22" s="50"/>
      <c r="O22" s="50"/>
      <c r="P22" s="50"/>
      <c r="Q22" s="50"/>
      <c r="R22" s="50"/>
      <c r="S22" s="50"/>
      <c r="T22" s="50"/>
      <c r="U22" s="50"/>
      <c r="V22" s="50"/>
      <c r="W22" s="50"/>
      <c r="X22" s="31"/>
      <c r="Y22" s="63"/>
      <c r="Z22" s="63"/>
      <c r="AA22" s="63"/>
    </row>
    <row r="23" spans="1:27" ht="15.75">
      <c r="A23" s="38" t="s">
        <v>20</v>
      </c>
      <c r="B23" s="68">
        <f>TDIST(ABS(B22),(COUNT(A3:A9)-1),1)</f>
        <v>8.8296112875314095E-3</v>
      </c>
      <c r="C23" s="41"/>
      <c r="D23" s="22"/>
      <c r="I23" s="31" t="str">
        <f>N14</f>
        <v>Lew is 95 per cent confident that the data support the fact that productivity is higher due to cool days. Thus, he will call some air conditioning contractors for some estimates.</v>
      </c>
      <c r="J23" s="31"/>
      <c r="K23" s="31"/>
      <c r="L23" s="31"/>
      <c r="M23" s="30"/>
      <c r="N23" s="31"/>
      <c r="O23" s="31"/>
      <c r="P23" s="31"/>
      <c r="Q23" s="31"/>
      <c r="R23" s="31"/>
      <c r="S23" s="31"/>
      <c r="T23" s="31"/>
      <c r="U23" s="31"/>
      <c r="V23" s="31"/>
      <c r="W23" s="31"/>
      <c r="X23" s="31"/>
      <c r="Y23" s="63"/>
      <c r="Z23" s="63"/>
      <c r="AA23" s="63"/>
    </row>
    <row r="24" spans="1:27" ht="17.25" customHeight="1">
      <c r="A24" s="98" t="s">
        <v>17</v>
      </c>
      <c r="B24" s="99">
        <f>1-B10</f>
        <v>0.95</v>
      </c>
      <c r="C24" s="42"/>
      <c r="D24" s="22"/>
      <c r="I24" s="31"/>
      <c r="J24" s="31"/>
      <c r="K24" s="31"/>
      <c r="L24" s="31"/>
      <c r="M24" s="30"/>
      <c r="N24" s="63"/>
      <c r="O24" s="63"/>
      <c r="P24" s="63"/>
      <c r="Q24" s="63"/>
      <c r="R24" s="63"/>
      <c r="S24" s="63"/>
      <c r="T24" s="63"/>
      <c r="U24" s="63"/>
      <c r="V24" s="63"/>
      <c r="W24" s="63"/>
      <c r="X24" s="63"/>
      <c r="Y24" s="63"/>
      <c r="Z24" s="63"/>
      <c r="AA24" s="63"/>
    </row>
    <row r="25" spans="1:27" ht="20.25" customHeight="1">
      <c r="A25" s="98"/>
      <c r="B25" s="99"/>
      <c r="C25" s="42"/>
      <c r="D25" s="22"/>
      <c r="I25" s="31" t="str">
        <f>N17</f>
        <v>Lew is 95 per cent confident that the data do not support the fact that the productivity is higher of cool days, i.e. business as usual.</v>
      </c>
      <c r="J25" s="31"/>
      <c r="K25" s="31"/>
      <c r="L25" s="31"/>
      <c r="M25" s="30"/>
      <c r="N25" s="63"/>
      <c r="O25" s="63"/>
      <c r="P25" s="63"/>
      <c r="Q25" s="63"/>
      <c r="R25" s="63"/>
      <c r="S25" s="63"/>
      <c r="T25" s="63"/>
      <c r="U25" s="63"/>
      <c r="V25" s="63"/>
      <c r="W25" s="63"/>
      <c r="X25" s="63"/>
      <c r="Y25" s="63"/>
      <c r="Z25" s="63"/>
      <c r="AA25" s="63"/>
    </row>
    <row r="26" spans="1:27" ht="16.5" thickBot="1">
      <c r="A26" s="39" t="s">
        <v>19</v>
      </c>
      <c r="B26" s="32">
        <f>-_xlfn.T.INV(B10,COUNT(C3:C9)-1)</f>
        <v>1.9431802805153031</v>
      </c>
      <c r="C26" s="41"/>
      <c r="D26" s="22"/>
      <c r="I26" s="31"/>
      <c r="J26" s="31"/>
      <c r="K26" s="31"/>
      <c r="L26" s="31"/>
      <c r="M26" s="30"/>
      <c r="N26" s="30"/>
      <c r="O26" s="30"/>
      <c r="P26" s="30"/>
      <c r="Q26" s="30"/>
      <c r="R26" s="30"/>
      <c r="S26" s="30"/>
      <c r="T26" s="30"/>
      <c r="U26" s="30"/>
      <c r="V26" s="30"/>
      <c r="W26" s="30"/>
      <c r="X26" s="30"/>
      <c r="Y26" s="30"/>
      <c r="Z26" s="30"/>
      <c r="AA26" s="30"/>
    </row>
    <row r="27" spans="1:27" ht="16.5" customHeight="1">
      <c r="C27" s="22"/>
      <c r="D27" s="22"/>
      <c r="M27" s="30"/>
      <c r="N27" s="30"/>
      <c r="O27" s="30"/>
      <c r="P27" s="30"/>
      <c r="Q27" s="30"/>
      <c r="R27" s="30"/>
      <c r="S27" s="30"/>
      <c r="T27" s="30"/>
      <c r="U27" s="30"/>
      <c r="V27" s="30"/>
      <c r="W27" s="30"/>
      <c r="X27" s="30"/>
      <c r="Y27" s="30"/>
      <c r="Z27" s="30"/>
      <c r="AA27" s="30"/>
    </row>
    <row r="29" spans="1:27" ht="18" customHeight="1"/>
    <row r="30" spans="1:27" ht="79.5" customHeight="1"/>
    <row r="517" spans="20:35">
      <c r="T517" s="3"/>
      <c r="U517" s="4" t="s">
        <v>11</v>
      </c>
      <c r="V517" s="5">
        <f>COUNT('Matched(Paired)_t_Test'!C3:C9)-1</f>
        <v>6</v>
      </c>
      <c r="W517" s="5" t="s">
        <v>14</v>
      </c>
      <c r="X517" s="5">
        <v>0.02</v>
      </c>
      <c r="Y517" s="3"/>
      <c r="Z517" s="3"/>
      <c r="AA517" s="3"/>
      <c r="AB517" s="3"/>
      <c r="AC517" s="3"/>
      <c r="AD517" s="3"/>
      <c r="AE517" s="3"/>
      <c r="AF517" s="3"/>
      <c r="AG517" s="3"/>
      <c r="AH517" s="3"/>
      <c r="AI517" s="3"/>
    </row>
    <row r="518" spans="20:35">
      <c r="T518" s="88" t="s">
        <v>15</v>
      </c>
      <c r="U518" s="88"/>
      <c r="V518" s="88"/>
      <c r="W518" s="88"/>
      <c r="X518" s="88"/>
      <c r="Y518" s="88"/>
      <c r="Z518" s="3"/>
      <c r="AA518" s="88" t="s">
        <v>16</v>
      </c>
      <c r="AB518" s="88"/>
      <c r="AC518" s="88"/>
      <c r="AD518" s="88"/>
      <c r="AE518" s="88"/>
      <c r="AF518" s="88"/>
      <c r="AG518" s="3"/>
      <c r="AH518" s="3"/>
      <c r="AI518" s="3"/>
    </row>
    <row r="519" spans="20:35">
      <c r="T519" s="5" t="s">
        <v>6</v>
      </c>
      <c r="U519" s="5" t="s">
        <v>10</v>
      </c>
      <c r="V519" s="4" t="s">
        <v>7</v>
      </c>
      <c r="W519" s="4" t="s">
        <v>12</v>
      </c>
      <c r="X519" s="5" t="s">
        <v>8</v>
      </c>
      <c r="Y519" s="5" t="s">
        <v>13</v>
      </c>
      <c r="Z519" s="3"/>
      <c r="AA519" s="5" t="s">
        <v>6</v>
      </c>
      <c r="AB519" s="5" t="s">
        <v>10</v>
      </c>
      <c r="AC519" s="4" t="s">
        <v>7</v>
      </c>
      <c r="AD519" s="4" t="s">
        <v>12</v>
      </c>
      <c r="AE519" s="5" t="s">
        <v>8</v>
      </c>
      <c r="AF519" s="5" t="s">
        <v>13</v>
      </c>
      <c r="AG519" s="3"/>
      <c r="AH519" s="3"/>
      <c r="AI519" s="3"/>
    </row>
    <row r="520" spans="20:35">
      <c r="T520" s="6">
        <f>'Matched(Paired)_t_Test'!$B$16+V520*'Matched(Paired)_t_Test'!$B$21</f>
        <v>-9.4760708295868561</v>
      </c>
      <c r="U520" s="7">
        <f t="shared" ref="U520:U583" si="1">_xlfn.T.DIST(T520,5,FALSE)</f>
        <v>5.5702534400230871E-5</v>
      </c>
      <c r="V520" s="8">
        <v>-5</v>
      </c>
      <c r="W520" s="9">
        <f t="shared" ref="W520:W583" si="2">_xlfn.T.DIST(V520,5,FALSE)</f>
        <v>1.7574383788078454E-3</v>
      </c>
      <c r="X520" s="10">
        <f>IF(V520&lt;=-'Matched(Paired)_t_Test'!$B$26,W520," ")</f>
        <v>1.7574383788078454E-3</v>
      </c>
      <c r="Y520" s="10" t="str">
        <f>IF(V520&gt;='Matched(Paired)_t_Test'!$B$26,W520," ")</f>
        <v xml:space="preserve"> </v>
      </c>
      <c r="Z520" s="3"/>
      <c r="AA520" s="6">
        <f>'Matched(Paired)_t_Test'!$B$16+AC520*'Matched(Paired)_t_Test'!$B$21</f>
        <v>-9.4760708295868561</v>
      </c>
      <c r="AB520" s="11">
        <f t="shared" ref="AB520:AB583" si="3">_xlfn.T.DIST(AA520,5,FALSE)</f>
        <v>5.5702534400230871E-5</v>
      </c>
      <c r="AC520" s="8">
        <v>-5</v>
      </c>
      <c r="AD520" s="11">
        <f t="shared" ref="AD520:AD583" si="4">_xlfn.T.DIST(AC520,5,FALSE)</f>
        <v>1.7574383788078454E-3</v>
      </c>
      <c r="AE520" s="10">
        <f>IF(AC520&lt;=-'Matched(Paired)_t_Test'!$B$22,AD520," ")</f>
        <v>1.7574383788078454E-3</v>
      </c>
      <c r="AF520" s="10" t="str">
        <f>IF(AC520&gt;='Matched(Paired)_t_Test'!$B$22,AD520," ")</f>
        <v xml:space="preserve"> </v>
      </c>
      <c r="AG520" s="3"/>
      <c r="AH520" s="3"/>
      <c r="AI520" s="3"/>
    </row>
    <row r="521" spans="20:35">
      <c r="T521" s="6">
        <f>'Matched(Paired)_t_Test'!$B$16+V521*'Matched(Paired)_t_Test'!$B$21</f>
        <v>-9.4381665462685085</v>
      </c>
      <c r="U521" s="7">
        <f t="shared" si="1"/>
        <v>5.6985709857691465E-5</v>
      </c>
      <c r="V521" s="8">
        <f t="shared" ref="V521:V584" si="5">V520+$X$517</f>
        <v>-4.9800000000000004</v>
      </c>
      <c r="W521" s="9">
        <f t="shared" si="2"/>
        <v>1.7929888545431749E-3</v>
      </c>
      <c r="X521" s="10">
        <f>IF(V521&lt;=-'Matched(Paired)_t_Test'!$B$26,W521," ")</f>
        <v>1.7929888545431749E-3</v>
      </c>
      <c r="Y521" s="10" t="str">
        <f>IF(V521&gt;='Matched(Paired)_t_Test'!$B$26,W521," ")</f>
        <v xml:space="preserve"> </v>
      </c>
      <c r="Z521" s="3"/>
      <c r="AA521" s="6">
        <f>'Matched(Paired)_t_Test'!$B$16+AC521*'Matched(Paired)_t_Test'!$B$21</f>
        <v>-9.4381665462685085</v>
      </c>
      <c r="AB521" s="11">
        <f t="shared" si="3"/>
        <v>5.6985709857691465E-5</v>
      </c>
      <c r="AC521" s="8">
        <f t="shared" ref="AC521:AC584" si="6">AC520+$X$517</f>
        <v>-4.9800000000000004</v>
      </c>
      <c r="AD521" s="11">
        <f t="shared" si="4"/>
        <v>1.7929888545431749E-3</v>
      </c>
      <c r="AE521" s="10">
        <f>IF(AC521&lt;=-'Matched(Paired)_t_Test'!$B$22,AD521," ")</f>
        <v>1.7929888545431749E-3</v>
      </c>
      <c r="AF521" s="10" t="str">
        <f>IF(AC521&gt;='Matched(Paired)_t_Test'!$B$22,AD521," ")</f>
        <v xml:space="preserve"> </v>
      </c>
      <c r="AG521" s="2"/>
      <c r="AH521" s="3"/>
      <c r="AI521" s="3"/>
    </row>
    <row r="522" spans="20:35">
      <c r="T522" s="6">
        <f>'Matched(Paired)_t_Test'!$B$16+V522*'Matched(Paired)_t_Test'!$B$21</f>
        <v>-9.4002622629501627</v>
      </c>
      <c r="U522" s="7">
        <f t="shared" si="1"/>
        <v>5.8303219088817347E-5</v>
      </c>
      <c r="V522" s="8">
        <f t="shared" si="5"/>
        <v>-4.9600000000000009</v>
      </c>
      <c r="W522" s="9">
        <f t="shared" si="2"/>
        <v>1.829356353268517E-3</v>
      </c>
      <c r="X522" s="10">
        <f>IF(V522&lt;=-'Matched(Paired)_t_Test'!$B$26,W522," ")</f>
        <v>1.829356353268517E-3</v>
      </c>
      <c r="Y522" s="10" t="str">
        <f>IF(V522&gt;='Matched(Paired)_t_Test'!$B$26,W522," ")</f>
        <v xml:space="preserve"> </v>
      </c>
      <c r="Z522" s="3"/>
      <c r="AA522" s="6">
        <f>'Matched(Paired)_t_Test'!$B$16+AC522*'Matched(Paired)_t_Test'!$B$21</f>
        <v>-9.4002622629501627</v>
      </c>
      <c r="AB522" s="11">
        <f t="shared" si="3"/>
        <v>5.8303219088817347E-5</v>
      </c>
      <c r="AC522" s="8">
        <f t="shared" si="6"/>
        <v>-4.9600000000000009</v>
      </c>
      <c r="AD522" s="11">
        <f t="shared" si="4"/>
        <v>1.829356353268517E-3</v>
      </c>
      <c r="AE522" s="10">
        <f>IF(AC522&lt;=-'Matched(Paired)_t_Test'!$B$22,AD522," ")</f>
        <v>1.829356353268517E-3</v>
      </c>
      <c r="AF522" s="10" t="str">
        <f>IF(AC522&gt;='Matched(Paired)_t_Test'!$B$22,AD522," ")</f>
        <v xml:space="preserve"> </v>
      </c>
      <c r="AG522" s="2"/>
      <c r="AH522" s="3"/>
      <c r="AI522" s="3"/>
    </row>
    <row r="523" spans="20:35">
      <c r="T523" s="6">
        <f>'Matched(Paired)_t_Test'!$B$16+V523*'Matched(Paired)_t_Test'!$B$21</f>
        <v>-9.362357979631815</v>
      </c>
      <c r="U523" s="7">
        <f t="shared" si="1"/>
        <v>5.9656107060844212E-5</v>
      </c>
      <c r="V523" s="8">
        <f t="shared" si="5"/>
        <v>-4.9400000000000013</v>
      </c>
      <c r="W523" s="9">
        <f t="shared" si="2"/>
        <v>1.8665617082068479E-3</v>
      </c>
      <c r="X523" s="10">
        <f>IF(V523&lt;=-'Matched(Paired)_t_Test'!$B$26,W523," ")</f>
        <v>1.8665617082068479E-3</v>
      </c>
      <c r="Y523" s="10" t="str">
        <f>IF(V523&gt;='Matched(Paired)_t_Test'!$B$26,W523," ")</f>
        <v xml:space="preserve"> </v>
      </c>
      <c r="Z523" s="3"/>
      <c r="AA523" s="6">
        <f>'Matched(Paired)_t_Test'!$B$16+AC523*'Matched(Paired)_t_Test'!$B$21</f>
        <v>-9.362357979631815</v>
      </c>
      <c r="AB523" s="11">
        <f t="shared" si="3"/>
        <v>5.9656107060844212E-5</v>
      </c>
      <c r="AC523" s="8">
        <f t="shared" si="6"/>
        <v>-4.9400000000000013</v>
      </c>
      <c r="AD523" s="11">
        <f t="shared" si="4"/>
        <v>1.8665617082068479E-3</v>
      </c>
      <c r="AE523" s="10">
        <f>IF(AC523&lt;=-'Matched(Paired)_t_Test'!$B$22,AD523," ")</f>
        <v>1.8665617082068479E-3</v>
      </c>
      <c r="AF523" s="10" t="str">
        <f>IF(AC523&gt;='Matched(Paired)_t_Test'!$B$22,AD523," ")</f>
        <v xml:space="preserve"> </v>
      </c>
      <c r="AG523" s="2"/>
      <c r="AH523" s="3"/>
      <c r="AI523" s="3"/>
    </row>
    <row r="524" spans="20:35">
      <c r="T524" s="6">
        <f>'Matched(Paired)_t_Test'!$B$16+V524*'Matched(Paired)_t_Test'!$B$21</f>
        <v>-9.3244536963134692</v>
      </c>
      <c r="U524" s="7">
        <f t="shared" si="1"/>
        <v>6.1045454340016221E-5</v>
      </c>
      <c r="V524" s="8">
        <f t="shared" si="5"/>
        <v>-4.9200000000000017</v>
      </c>
      <c r="W524" s="9">
        <f t="shared" si="2"/>
        <v>1.9046263301925983E-3</v>
      </c>
      <c r="X524" s="10">
        <f>IF(V524&lt;=-'Matched(Paired)_t_Test'!$B$26,W524," ")</f>
        <v>1.9046263301925983E-3</v>
      </c>
      <c r="Y524" s="10" t="str">
        <f>IF(V524&gt;='Matched(Paired)_t_Test'!$B$26,W524," ")</f>
        <v xml:space="preserve"> </v>
      </c>
      <c r="Z524" s="3"/>
      <c r="AA524" s="6">
        <f>'Matched(Paired)_t_Test'!$B$16+AC524*'Matched(Paired)_t_Test'!$B$21</f>
        <v>-9.3244536963134692</v>
      </c>
      <c r="AB524" s="11">
        <f t="shared" si="3"/>
        <v>6.1045454340016221E-5</v>
      </c>
      <c r="AC524" s="8">
        <f t="shared" si="6"/>
        <v>-4.9200000000000017</v>
      </c>
      <c r="AD524" s="11">
        <f t="shared" si="4"/>
        <v>1.9046263301925983E-3</v>
      </c>
      <c r="AE524" s="10">
        <f>IF(AC524&lt;=-'Matched(Paired)_t_Test'!$B$22,AD524," ")</f>
        <v>1.9046263301925983E-3</v>
      </c>
      <c r="AF524" s="10" t="str">
        <f>IF(AC524&gt;='Matched(Paired)_t_Test'!$B$22,AD524," ")</f>
        <v xml:space="preserve"> </v>
      </c>
      <c r="AG524" s="2"/>
      <c r="AH524" s="3"/>
      <c r="AI524" s="3"/>
    </row>
    <row r="525" spans="20:35">
      <c r="T525" s="6">
        <f>'Matched(Paired)_t_Test'!$B$16+V525*'Matched(Paired)_t_Test'!$B$21</f>
        <v>-9.2865494129951234</v>
      </c>
      <c r="U525" s="7">
        <f t="shared" si="1"/>
        <v>6.2472378431715415E-5</v>
      </c>
      <c r="V525" s="8">
        <f t="shared" si="5"/>
        <v>-4.9000000000000021</v>
      </c>
      <c r="W525" s="9">
        <f t="shared" si="2"/>
        <v>1.9435722247553896E-3</v>
      </c>
      <c r="X525" s="10">
        <f>IF(V525&lt;=-'Matched(Paired)_t_Test'!$B$26,W525," ")</f>
        <v>1.9435722247553896E-3</v>
      </c>
      <c r="Y525" s="10" t="str">
        <f>IF(V525&gt;='Matched(Paired)_t_Test'!$B$26,W525," ")</f>
        <v xml:space="preserve"> </v>
      </c>
      <c r="Z525" s="3"/>
      <c r="AA525" s="6">
        <f>'Matched(Paired)_t_Test'!$B$16+AC525*'Matched(Paired)_t_Test'!$B$21</f>
        <v>-9.2865494129951234</v>
      </c>
      <c r="AB525" s="11">
        <f t="shared" si="3"/>
        <v>6.2472378431715415E-5</v>
      </c>
      <c r="AC525" s="8">
        <f t="shared" si="6"/>
        <v>-4.9000000000000021</v>
      </c>
      <c r="AD525" s="11">
        <f t="shared" si="4"/>
        <v>1.9435722247553896E-3</v>
      </c>
      <c r="AE525" s="10">
        <f>IF(AC525&lt;=-'Matched(Paired)_t_Test'!$B$22,AD525," ")</f>
        <v>1.9435722247553896E-3</v>
      </c>
      <c r="AF525" s="10" t="str">
        <f>IF(AC525&gt;='Matched(Paired)_t_Test'!$B$22,AD525," ")</f>
        <v xml:space="preserve"> </v>
      </c>
      <c r="AG525" s="2"/>
      <c r="AH525" s="3"/>
      <c r="AI525" s="3"/>
    </row>
    <row r="526" spans="20:35">
      <c r="T526" s="6">
        <f>'Matched(Paired)_t_Test'!$B$16+V526*'Matched(Paired)_t_Test'!$B$21</f>
        <v>-9.2486451296767758</v>
      </c>
      <c r="U526" s="7">
        <f t="shared" si="1"/>
        <v>6.3938035175753135E-5</v>
      </c>
      <c r="V526" s="8">
        <f t="shared" si="5"/>
        <v>-4.8800000000000026</v>
      </c>
      <c r="W526" s="9">
        <f t="shared" si="2"/>
        <v>1.9834220097317678E-3</v>
      </c>
      <c r="X526" s="10">
        <f>IF(V526&lt;=-'Matched(Paired)_t_Test'!$B$26,W526," ")</f>
        <v>1.9834220097317678E-3</v>
      </c>
      <c r="Y526" s="10" t="str">
        <f>IF(V526&gt;='Matched(Paired)_t_Test'!$B$26,W526," ")</f>
        <v xml:space="preserve"> </v>
      </c>
      <c r="Z526" s="3"/>
      <c r="AA526" s="6">
        <f>'Matched(Paired)_t_Test'!$B$16+AC526*'Matched(Paired)_t_Test'!$B$21</f>
        <v>-9.2486451296767758</v>
      </c>
      <c r="AB526" s="11">
        <f t="shared" si="3"/>
        <v>6.3938035175753135E-5</v>
      </c>
      <c r="AC526" s="8">
        <f t="shared" si="6"/>
        <v>-4.8800000000000026</v>
      </c>
      <c r="AD526" s="11">
        <f t="shared" si="4"/>
        <v>1.9834220097317678E-3</v>
      </c>
      <c r="AE526" s="10">
        <f>IF(AC526&lt;=-'Matched(Paired)_t_Test'!$B$22,AD526," ")</f>
        <v>1.9834220097317678E-3</v>
      </c>
      <c r="AF526" s="10" t="str">
        <f>IF(AC526&gt;='Matched(Paired)_t_Test'!$B$22,AD526," ")</f>
        <v xml:space="preserve"> </v>
      </c>
      <c r="AG526" s="2"/>
      <c r="AH526" s="3"/>
      <c r="AI526" s="3"/>
    </row>
    <row r="527" spans="20:35">
      <c r="T527" s="6">
        <f>'Matched(Paired)_t_Test'!$B$16+V527*'Matched(Paired)_t_Test'!$B$21</f>
        <v>-9.2107408463584299</v>
      </c>
      <c r="U527" s="7">
        <f t="shared" si="1"/>
        <v>6.5443620199283359E-5</v>
      </c>
      <c r="V527" s="8">
        <f t="shared" si="5"/>
        <v>-4.860000000000003</v>
      </c>
      <c r="W527" s="9">
        <f t="shared" si="2"/>
        <v>2.024198933421594E-3</v>
      </c>
      <c r="X527" s="10">
        <f>IF(V527&lt;=-'Matched(Paired)_t_Test'!$B$26,W527," ")</f>
        <v>2.024198933421594E-3</v>
      </c>
      <c r="Y527" s="10" t="str">
        <f>IF(V527&gt;='Matched(Paired)_t_Test'!$B$26,W527," ")</f>
        <v xml:space="preserve"> </v>
      </c>
      <c r="Z527" s="3"/>
      <c r="AA527" s="6">
        <f>'Matched(Paired)_t_Test'!$B$16+AC527*'Matched(Paired)_t_Test'!$B$21</f>
        <v>-9.2107408463584299</v>
      </c>
      <c r="AB527" s="11">
        <f t="shared" si="3"/>
        <v>6.5443620199283359E-5</v>
      </c>
      <c r="AC527" s="8">
        <f t="shared" si="6"/>
        <v>-4.860000000000003</v>
      </c>
      <c r="AD527" s="11">
        <f t="shared" si="4"/>
        <v>2.024198933421594E-3</v>
      </c>
      <c r="AE527" s="10">
        <f>IF(AC527&lt;=-'Matched(Paired)_t_Test'!$B$22,AD527," ")</f>
        <v>2.024198933421594E-3</v>
      </c>
      <c r="AF527" s="10" t="str">
        <f>IF(AC527&gt;='Matched(Paired)_t_Test'!$B$22,AD527," ")</f>
        <v xml:space="preserve"> </v>
      </c>
      <c r="AG527" s="3"/>
      <c r="AH527" s="3"/>
      <c r="AI527" s="3"/>
    </row>
    <row r="528" spans="20:35">
      <c r="T528" s="6">
        <f>'Matched(Paired)_t_Test'!$B$16+V528*'Matched(Paired)_t_Test'!$B$21</f>
        <v>-9.1728365630400823</v>
      </c>
      <c r="U528" s="7">
        <f t="shared" si="1"/>
        <v>6.6990370429917894E-5</v>
      </c>
      <c r="V528" s="8">
        <f t="shared" si="5"/>
        <v>-4.8400000000000034</v>
      </c>
      <c r="W528" s="9">
        <f t="shared" si="2"/>
        <v>2.065926893306219E-3</v>
      </c>
      <c r="X528" s="10">
        <f>IF(V528&lt;=-'Matched(Paired)_t_Test'!$B$26,W528," ")</f>
        <v>2.065926893306219E-3</v>
      </c>
      <c r="Y528" s="10" t="str">
        <f>IF(V528&gt;='Matched(Paired)_t_Test'!$B$26,W528," ")</f>
        <v xml:space="preserve"> </v>
      </c>
      <c r="Z528" s="3"/>
      <c r="AA528" s="6">
        <f>'Matched(Paired)_t_Test'!$B$16+AC528*'Matched(Paired)_t_Test'!$B$21</f>
        <v>-9.1728365630400823</v>
      </c>
      <c r="AB528" s="11">
        <f t="shared" si="3"/>
        <v>6.6990370429917894E-5</v>
      </c>
      <c r="AC528" s="8">
        <f t="shared" si="6"/>
        <v>-4.8400000000000034</v>
      </c>
      <c r="AD528" s="11">
        <f t="shared" si="4"/>
        <v>2.065926893306219E-3</v>
      </c>
      <c r="AE528" s="10">
        <f>IF(AC528&lt;=-'Matched(Paired)_t_Test'!$B$22,AD528," ")</f>
        <v>2.065926893306219E-3</v>
      </c>
      <c r="AF528" s="10" t="str">
        <f>IF(AC528&gt;='Matched(Paired)_t_Test'!$B$22,AD528," ")</f>
        <v xml:space="preserve"> </v>
      </c>
      <c r="AG528" s="3"/>
      <c r="AH528" s="3"/>
      <c r="AI528" s="3"/>
    </row>
    <row r="529" spans="20:35">
      <c r="T529" s="6">
        <f>'Matched(Paired)_t_Test'!$B$16+V529*'Matched(Paired)_t_Test'!$B$21</f>
        <v>-9.1349322797217365</v>
      </c>
      <c r="U529" s="7">
        <f t="shared" si="1"/>
        <v>6.8579565671743681E-5</v>
      </c>
      <c r="V529" s="8">
        <f t="shared" si="5"/>
        <v>-4.8200000000000038</v>
      </c>
      <c r="W529" s="9">
        <f t="shared" si="2"/>
        <v>2.1086304553460554E-3</v>
      </c>
      <c r="X529" s="10">
        <f>IF(V529&lt;=-'Matched(Paired)_t_Test'!$B$26,W529," ")</f>
        <v>2.1086304553460554E-3</v>
      </c>
      <c r="Y529" s="10" t="str">
        <f>IF(V529&gt;='Matched(Paired)_t_Test'!$B$26,W529," ")</f>
        <v xml:space="preserve"> </v>
      </c>
      <c r="Z529" s="3"/>
      <c r="AA529" s="6">
        <f>'Matched(Paired)_t_Test'!$B$16+AC529*'Matched(Paired)_t_Test'!$B$21</f>
        <v>-9.1349322797217365</v>
      </c>
      <c r="AB529" s="11">
        <f t="shared" si="3"/>
        <v>6.8579565671743681E-5</v>
      </c>
      <c r="AC529" s="8">
        <f t="shared" si="6"/>
        <v>-4.8200000000000038</v>
      </c>
      <c r="AD529" s="11">
        <f t="shared" si="4"/>
        <v>2.1086304553460554E-3</v>
      </c>
      <c r="AE529" s="10">
        <f>IF(AC529&lt;=-'Matched(Paired)_t_Test'!$B$22,AD529," ")</f>
        <v>2.1086304553460554E-3</v>
      </c>
      <c r="AF529" s="10" t="str">
        <f>IF(AC529&gt;='Matched(Paired)_t_Test'!$B$22,AD529," ")</f>
        <v xml:space="preserve"> </v>
      </c>
      <c r="AG529" s="3"/>
      <c r="AH529" s="3"/>
      <c r="AI529" s="3"/>
    </row>
    <row r="530" spans="20:35">
      <c r="T530" s="6">
        <f>'Matched(Paired)_t_Test'!$B$16+V530*'Matched(Paired)_t_Test'!$B$21</f>
        <v>-9.0970279964033889</v>
      </c>
      <c r="U530" s="7">
        <f t="shared" si="1"/>
        <v>7.0212530247078909E-5</v>
      </c>
      <c r="V530" s="8">
        <f t="shared" si="5"/>
        <v>-4.8000000000000043</v>
      </c>
      <c r="W530" s="9">
        <f t="shared" si="2"/>
        <v>2.1523348738757687E-3</v>
      </c>
      <c r="X530" s="10">
        <f>IF(V530&lt;=-'Matched(Paired)_t_Test'!$B$26,W530," ")</f>
        <v>2.1523348738757687E-3</v>
      </c>
      <c r="Y530" s="10" t="str">
        <f>IF(V530&gt;='Matched(Paired)_t_Test'!$B$26,W530," ")</f>
        <v xml:space="preserve"> </v>
      </c>
      <c r="Z530" s="3"/>
      <c r="AA530" s="6">
        <f>'Matched(Paired)_t_Test'!$B$16+AC530*'Matched(Paired)_t_Test'!$B$21</f>
        <v>-9.0970279964033889</v>
      </c>
      <c r="AB530" s="11">
        <f t="shared" si="3"/>
        <v>7.0212530247078909E-5</v>
      </c>
      <c r="AC530" s="8">
        <f t="shared" si="6"/>
        <v>-4.8000000000000043</v>
      </c>
      <c r="AD530" s="11">
        <f t="shared" si="4"/>
        <v>2.1523348738757687E-3</v>
      </c>
      <c r="AE530" s="10">
        <f>IF(AC530&lt;=-'Matched(Paired)_t_Test'!$B$22,AD530," ")</f>
        <v>2.1523348738757687E-3</v>
      </c>
      <c r="AF530" s="10" t="str">
        <f>IF(AC530&gt;='Matched(Paired)_t_Test'!$B$22,AD530," ")</f>
        <v xml:space="preserve"> </v>
      </c>
      <c r="AG530" s="3"/>
      <c r="AH530" s="3"/>
      <c r="AI530" s="3"/>
    </row>
    <row r="531" spans="20:35">
      <c r="T531" s="6">
        <f>'Matched(Paired)_t_Test'!$B$16+V531*'Matched(Paired)_t_Test'!$B$21</f>
        <v>-9.0591237130850431</v>
      </c>
      <c r="U531" s="7">
        <f t="shared" si="1"/>
        <v>7.1890634706934381E-5</v>
      </c>
      <c r="V531" s="8">
        <f t="shared" si="5"/>
        <v>-4.7800000000000047</v>
      </c>
      <c r="W531" s="9">
        <f t="shared" si="2"/>
        <v>2.1970661121157894E-3</v>
      </c>
      <c r="X531" s="10">
        <f>IF(V531&lt;=-'Matched(Paired)_t_Test'!$B$26,W531," ")</f>
        <v>2.1970661121157894E-3</v>
      </c>
      <c r="Y531" s="10" t="str">
        <f>IF(V531&gt;='Matched(Paired)_t_Test'!$B$26,W531," ")</f>
        <v xml:space="preserve"> </v>
      </c>
      <c r="Z531" s="3"/>
      <c r="AA531" s="6">
        <f>'Matched(Paired)_t_Test'!$B$16+AC531*'Matched(Paired)_t_Test'!$B$21</f>
        <v>-9.0591237130850431</v>
      </c>
      <c r="AB531" s="11">
        <f t="shared" si="3"/>
        <v>7.1890634706934381E-5</v>
      </c>
      <c r="AC531" s="8">
        <f t="shared" si="6"/>
        <v>-4.7800000000000047</v>
      </c>
      <c r="AD531" s="11">
        <f t="shared" si="4"/>
        <v>2.1970661121157894E-3</v>
      </c>
      <c r="AE531" s="10">
        <f>IF(AC531&lt;=-'Matched(Paired)_t_Test'!$B$22,AD531," ")</f>
        <v>2.1970661121157894E-3</v>
      </c>
      <c r="AF531" s="10" t="str">
        <f>IF(AC531&gt;='Matched(Paired)_t_Test'!$B$22,AD531," ")</f>
        <v xml:space="preserve"> </v>
      </c>
      <c r="AG531" s="3"/>
      <c r="AH531" s="3"/>
      <c r="AI531" s="3"/>
    </row>
    <row r="532" spans="20:35">
      <c r="T532" s="6">
        <f>'Matched(Paired)_t_Test'!$B$16+V532*'Matched(Paired)_t_Test'!$B$21</f>
        <v>-9.0212194297666954</v>
      </c>
      <c r="U532" s="7">
        <f t="shared" si="1"/>
        <v>7.3615297613297063E-5</v>
      </c>
      <c r="V532" s="8">
        <f t="shared" si="5"/>
        <v>-4.7600000000000051</v>
      </c>
      <c r="W532" s="9">
        <f t="shared" si="2"/>
        <v>2.2428508633194713E-3</v>
      </c>
      <c r="X532" s="10">
        <f>IF(V532&lt;=-'Matched(Paired)_t_Test'!$B$26,W532," ")</f>
        <v>2.2428508633194713E-3</v>
      </c>
      <c r="Y532" s="10" t="str">
        <f>IF(V532&gt;='Matched(Paired)_t_Test'!$B$26,W532," ")</f>
        <v xml:space="preserve"> </v>
      </c>
      <c r="Z532" s="3"/>
      <c r="AA532" s="6">
        <f>'Matched(Paired)_t_Test'!$B$16+AC532*'Matched(Paired)_t_Test'!$B$21</f>
        <v>-9.0212194297666954</v>
      </c>
      <c r="AB532" s="11">
        <f t="shared" si="3"/>
        <v>7.3615297613297063E-5</v>
      </c>
      <c r="AC532" s="8">
        <f t="shared" si="6"/>
        <v>-4.7600000000000051</v>
      </c>
      <c r="AD532" s="11">
        <f t="shared" si="4"/>
        <v>2.2428508633194713E-3</v>
      </c>
      <c r="AE532" s="10">
        <f>IF(AC532&lt;=-'Matched(Paired)_t_Test'!$B$22,AD532," ")</f>
        <v>2.2428508633194713E-3</v>
      </c>
      <c r="AF532" s="10" t="str">
        <f>IF(AC532&gt;='Matched(Paired)_t_Test'!$B$22,AD532," ")</f>
        <v xml:space="preserve"> </v>
      </c>
      <c r="AG532" s="3"/>
      <c r="AH532" s="3"/>
      <c r="AI532" s="3"/>
    </row>
    <row r="533" spans="20:35">
      <c r="T533" s="6">
        <f>'Matched(Paired)_t_Test'!$B$16+V533*'Matched(Paired)_t_Test'!$B$21</f>
        <v>-8.9833151464483496</v>
      </c>
      <c r="U533" s="7">
        <f t="shared" si="1"/>
        <v>7.5387987396501627E-5</v>
      </c>
      <c r="V533" s="8">
        <f t="shared" si="5"/>
        <v>-4.7400000000000055</v>
      </c>
      <c r="W533" s="9">
        <f t="shared" si="2"/>
        <v>2.2897165725757739E-3</v>
      </c>
      <c r="X533" s="10">
        <f>IF(V533&lt;=-'Matched(Paired)_t_Test'!$B$26,W533," ")</f>
        <v>2.2897165725757739E-3</v>
      </c>
      <c r="Y533" s="10" t="str">
        <f>IF(V533&gt;='Matched(Paired)_t_Test'!$B$26,W533," ")</f>
        <v xml:space="preserve"> </v>
      </c>
      <c r="Z533" s="3"/>
      <c r="AA533" s="6">
        <f>'Matched(Paired)_t_Test'!$B$16+AC533*'Matched(Paired)_t_Test'!$B$21</f>
        <v>-8.9833151464483496</v>
      </c>
      <c r="AB533" s="11">
        <f t="shared" si="3"/>
        <v>7.5387987396501627E-5</v>
      </c>
      <c r="AC533" s="8">
        <f t="shared" si="6"/>
        <v>-4.7400000000000055</v>
      </c>
      <c r="AD533" s="11">
        <f t="shared" si="4"/>
        <v>2.2897165725757739E-3</v>
      </c>
      <c r="AE533" s="10">
        <f>IF(AC533&lt;=-'Matched(Paired)_t_Test'!$B$22,AD533," ")</f>
        <v>2.2897165725757739E-3</v>
      </c>
      <c r="AF533" s="10" t="str">
        <f>IF(AC533&gt;='Matched(Paired)_t_Test'!$B$22,AD533," ")</f>
        <v xml:space="preserve"> </v>
      </c>
      <c r="AG533" s="3"/>
      <c r="AH533" s="3"/>
      <c r="AI533" s="3"/>
    </row>
    <row r="534" spans="20:35">
      <c r="T534" s="6">
        <f>'Matched(Paired)_t_Test'!$B$16+V534*'Matched(Paired)_t_Test'!$B$21</f>
        <v>-8.9454108631300038</v>
      </c>
      <c r="U534" s="7">
        <f t="shared" si="1"/>
        <v>7.7210224291115168E-5</v>
      </c>
      <c r="V534" s="8">
        <f t="shared" si="5"/>
        <v>-4.720000000000006</v>
      </c>
      <c r="W534" s="9">
        <f t="shared" si="2"/>
        <v>2.337691459287946E-3</v>
      </c>
      <c r="X534" s="10">
        <f>IF(V534&lt;=-'Matched(Paired)_t_Test'!$B$26,W534," ")</f>
        <v>2.337691459287946E-3</v>
      </c>
      <c r="Y534" s="10" t="str">
        <f>IF(V534&gt;='Matched(Paired)_t_Test'!$B$26,W534," ")</f>
        <v xml:space="preserve"> </v>
      </c>
      <c r="Z534" s="3"/>
      <c r="AA534" s="6">
        <f>'Matched(Paired)_t_Test'!$B$16+AC534*'Matched(Paired)_t_Test'!$B$21</f>
        <v>-8.9454108631300038</v>
      </c>
      <c r="AB534" s="11">
        <f t="shared" si="3"/>
        <v>7.7210224291115168E-5</v>
      </c>
      <c r="AC534" s="8">
        <f t="shared" si="6"/>
        <v>-4.720000000000006</v>
      </c>
      <c r="AD534" s="11">
        <f t="shared" si="4"/>
        <v>2.337691459287946E-3</v>
      </c>
      <c r="AE534" s="10">
        <f>IF(AC534&lt;=-'Matched(Paired)_t_Test'!$B$22,AD534," ")</f>
        <v>2.337691459287946E-3</v>
      </c>
      <c r="AF534" s="10" t="str">
        <f>IF(AC534&gt;='Matched(Paired)_t_Test'!$B$22,AD534," ")</f>
        <v xml:space="preserve"> </v>
      </c>
      <c r="AG534" s="3"/>
      <c r="AH534" s="3"/>
      <c r="AI534" s="3"/>
    </row>
    <row r="535" spans="20:35">
      <c r="T535" s="6">
        <f>'Matched(Paired)_t_Test'!$B$16+V535*'Matched(Paired)_t_Test'!$B$21</f>
        <v>-8.9075065798116562</v>
      </c>
      <c r="U535" s="7">
        <f t="shared" si="1"/>
        <v>7.9083582353930122E-5</v>
      </c>
      <c r="V535" s="8">
        <f t="shared" si="5"/>
        <v>-4.7000000000000064</v>
      </c>
      <c r="W535" s="9">
        <f t="shared" si="2"/>
        <v>2.3868045403492928E-3</v>
      </c>
      <c r="X535" s="10">
        <f>IF(V535&lt;=-'Matched(Paired)_t_Test'!$B$26,W535," ")</f>
        <v>2.3868045403492928E-3</v>
      </c>
      <c r="Y535" s="10" t="str">
        <f>IF(V535&gt;='Matched(Paired)_t_Test'!$B$26,W535," ")</f>
        <v xml:space="preserve"> </v>
      </c>
      <c r="Z535" s="3"/>
      <c r="AA535" s="6">
        <f>'Matched(Paired)_t_Test'!$B$16+AC535*'Matched(Paired)_t_Test'!$B$21</f>
        <v>-8.9075065798116562</v>
      </c>
      <c r="AB535" s="11">
        <f t="shared" si="3"/>
        <v>7.9083582353930122E-5</v>
      </c>
      <c r="AC535" s="8">
        <f t="shared" si="6"/>
        <v>-4.7000000000000064</v>
      </c>
      <c r="AD535" s="11">
        <f t="shared" si="4"/>
        <v>2.3868045403492928E-3</v>
      </c>
      <c r="AE535" s="10">
        <f>IF(AC535&lt;=-'Matched(Paired)_t_Test'!$B$22,AD535," ")</f>
        <v>2.3868045403492928E-3</v>
      </c>
      <c r="AF535" s="10" t="str">
        <f>IF(AC535&gt;='Matched(Paired)_t_Test'!$B$22,AD535," ")</f>
        <v xml:space="preserve"> </v>
      </c>
      <c r="AG535" s="3"/>
      <c r="AH535" s="3"/>
      <c r="AI535" s="3"/>
    </row>
    <row r="536" spans="20:35">
      <c r="T536" s="6">
        <f>'Matched(Paired)_t_Test'!$B$16+V536*'Matched(Paired)_t_Test'!$B$21</f>
        <v>-8.8696022964933103</v>
      </c>
      <c r="U536" s="7">
        <f t="shared" si="1"/>
        <v>8.1009691567833757E-5</v>
      </c>
      <c r="V536" s="8">
        <f t="shared" si="5"/>
        <v>-4.6800000000000068</v>
      </c>
      <c r="W536" s="9">
        <f t="shared" si="2"/>
        <v>2.4370856540377722E-3</v>
      </c>
      <c r="X536" s="10">
        <f>IF(V536&lt;=-'Matched(Paired)_t_Test'!$B$26,W536," ")</f>
        <v>2.4370856540377722E-3</v>
      </c>
      <c r="Y536" s="10" t="str">
        <f>IF(V536&gt;='Matched(Paired)_t_Test'!$B$26,W536," ")</f>
        <v xml:space="preserve"> </v>
      </c>
      <c r="Z536" s="3"/>
      <c r="AA536" s="6">
        <f>'Matched(Paired)_t_Test'!$B$16+AC536*'Matched(Paired)_t_Test'!$B$21</f>
        <v>-8.8696022964933103</v>
      </c>
      <c r="AB536" s="11">
        <f t="shared" si="3"/>
        <v>8.1009691567833757E-5</v>
      </c>
      <c r="AC536" s="8">
        <f t="shared" si="6"/>
        <v>-4.6800000000000068</v>
      </c>
      <c r="AD536" s="11">
        <f t="shared" si="4"/>
        <v>2.4370856540377722E-3</v>
      </c>
      <c r="AE536" s="10">
        <f>IF(AC536&lt;=-'Matched(Paired)_t_Test'!$B$22,AD536," ")</f>
        <v>2.4370856540377722E-3</v>
      </c>
      <c r="AF536" s="10" t="str">
        <f>IF(AC536&gt;='Matched(Paired)_t_Test'!$B$22,AD536," ")</f>
        <v xml:space="preserve"> </v>
      </c>
      <c r="AG536" s="3"/>
      <c r="AH536" s="3"/>
      <c r="AI536" s="3"/>
    </row>
    <row r="537" spans="20:35">
      <c r="T537" s="6">
        <f>'Matched(Paired)_t_Test'!$B$16+V537*'Matched(Paired)_t_Test'!$B$21</f>
        <v>-8.8316980131749627</v>
      </c>
      <c r="U537" s="7">
        <f t="shared" si="1"/>
        <v>8.2990240035514445E-5</v>
      </c>
      <c r="V537" s="8">
        <f t="shared" si="5"/>
        <v>-4.6600000000000072</v>
      </c>
      <c r="W537" s="9">
        <f t="shared" si="2"/>
        <v>2.4885654846517518E-3</v>
      </c>
      <c r="X537" s="10">
        <f>IF(V537&lt;=-'Matched(Paired)_t_Test'!$B$26,W537," ")</f>
        <v>2.4885654846517518E-3</v>
      </c>
      <c r="Y537" s="10" t="str">
        <f>IF(V537&gt;='Matched(Paired)_t_Test'!$B$26,W537," ")</f>
        <v xml:space="preserve"> </v>
      </c>
      <c r="Z537" s="3"/>
      <c r="AA537" s="6">
        <f>'Matched(Paired)_t_Test'!$B$16+AC537*'Matched(Paired)_t_Test'!$B$21</f>
        <v>-8.8316980131749627</v>
      </c>
      <c r="AB537" s="11">
        <f t="shared" si="3"/>
        <v>8.2990240035514445E-5</v>
      </c>
      <c r="AC537" s="8">
        <f t="shared" si="6"/>
        <v>-4.6600000000000072</v>
      </c>
      <c r="AD537" s="11">
        <f t="shared" si="4"/>
        <v>2.4885654846517518E-3</v>
      </c>
      <c r="AE537" s="10">
        <f>IF(AC537&lt;=-'Matched(Paired)_t_Test'!$B$22,AD537," ")</f>
        <v>2.4885654846517518E-3</v>
      </c>
      <c r="AF537" s="10" t="str">
        <f>IF(AC537&gt;='Matched(Paired)_t_Test'!$B$22,AD537," ")</f>
        <v xml:space="preserve"> </v>
      </c>
      <c r="AG537" s="3"/>
      <c r="AH537" s="3"/>
      <c r="AI537" s="3"/>
    </row>
    <row r="538" spans="20:35">
      <c r="T538" s="6">
        <f>'Matched(Paired)_t_Test'!$B$16+V538*'Matched(Paired)_t_Test'!$B$21</f>
        <v>-8.7937937298566169</v>
      </c>
      <c r="U538" s="7">
        <f t="shared" si="1"/>
        <v>8.5026976267152211E-5</v>
      </c>
      <c r="V538" s="8">
        <f t="shared" si="5"/>
        <v>-4.6400000000000077</v>
      </c>
      <c r="W538" s="9">
        <f t="shared" si="2"/>
        <v>2.5412755879099485E-3</v>
      </c>
      <c r="X538" s="10">
        <f>IF(V538&lt;=-'Matched(Paired)_t_Test'!$B$26,W538," ")</f>
        <v>2.5412755879099485E-3</v>
      </c>
      <c r="Y538" s="10" t="str">
        <f>IF(V538&gt;='Matched(Paired)_t_Test'!$B$26,W538," ")</f>
        <v xml:space="preserve"> </v>
      </c>
      <c r="Z538" s="3"/>
      <c r="AA538" s="6">
        <f>'Matched(Paired)_t_Test'!$B$16+AC538*'Matched(Paired)_t_Test'!$B$21</f>
        <v>-8.7937937298566169</v>
      </c>
      <c r="AB538" s="11">
        <f t="shared" si="3"/>
        <v>8.5026976267152211E-5</v>
      </c>
      <c r="AC538" s="8">
        <f t="shared" si="6"/>
        <v>-4.6400000000000077</v>
      </c>
      <c r="AD538" s="11">
        <f t="shared" si="4"/>
        <v>2.5412755879099485E-3</v>
      </c>
      <c r="AE538" s="10">
        <f>IF(AC538&lt;=-'Matched(Paired)_t_Test'!$B$22,AD538," ")</f>
        <v>2.5412755879099485E-3</v>
      </c>
      <c r="AF538" s="10" t="str">
        <f>IF(AC538&gt;='Matched(Paired)_t_Test'!$B$22,AD538," ")</f>
        <v xml:space="preserve"> </v>
      </c>
      <c r="AG538" s="3"/>
      <c r="AH538" s="3"/>
      <c r="AI538" s="3"/>
    </row>
    <row r="539" spans="20:35">
      <c r="T539" s="6">
        <f>'Matched(Paired)_t_Test'!$B$16+V539*'Matched(Paired)_t_Test'!$B$21</f>
        <v>-8.7558894465382693</v>
      </c>
      <c r="U539" s="7">
        <f t="shared" si="1"/>
        <v>8.7121711566457566E-5</v>
      </c>
      <c r="V539" s="8">
        <f t="shared" si="5"/>
        <v>-4.6200000000000081</v>
      </c>
      <c r="W539" s="9">
        <f t="shared" si="2"/>
        <v>2.5952484171392529E-3</v>
      </c>
      <c r="X539" s="10">
        <f>IF(V539&lt;=-'Matched(Paired)_t_Test'!$B$26,W539," ")</f>
        <v>2.5952484171392529E-3</v>
      </c>
      <c r="Y539" s="10" t="str">
        <f>IF(V539&gt;='Matched(Paired)_t_Test'!$B$26,W539," ")</f>
        <v xml:space="preserve"> </v>
      </c>
      <c r="Z539" s="3"/>
      <c r="AA539" s="6">
        <f>'Matched(Paired)_t_Test'!$B$16+AC539*'Matched(Paired)_t_Test'!$B$21</f>
        <v>-8.7558894465382693</v>
      </c>
      <c r="AB539" s="11">
        <f t="shared" si="3"/>
        <v>8.7121711566457566E-5</v>
      </c>
      <c r="AC539" s="8">
        <f t="shared" si="6"/>
        <v>-4.6200000000000081</v>
      </c>
      <c r="AD539" s="11">
        <f t="shared" si="4"/>
        <v>2.5952484171392529E-3</v>
      </c>
      <c r="AE539" s="10">
        <f>IF(AC539&lt;=-'Matched(Paired)_t_Test'!$B$22,AD539," ")</f>
        <v>2.5952484171392529E-3</v>
      </c>
      <c r="AF539" s="10" t="str">
        <f>IF(AC539&gt;='Matched(Paired)_t_Test'!$B$22,AD539," ")</f>
        <v xml:space="preserve"> </v>
      </c>
      <c r="AG539" s="3"/>
      <c r="AH539" s="3"/>
      <c r="AI539" s="3"/>
    </row>
    <row r="540" spans="20:35">
      <c r="T540" s="6">
        <f>'Matched(Paired)_t_Test'!$B$16+V540*'Matched(Paired)_t_Test'!$B$21</f>
        <v>-8.7179851632199235</v>
      </c>
      <c r="U540" s="7">
        <f t="shared" si="1"/>
        <v>8.927632251962825E-5</v>
      </c>
      <c r="V540" s="8">
        <f t="shared" si="5"/>
        <v>-4.6000000000000085</v>
      </c>
      <c r="W540" s="9">
        <f t="shared" si="2"/>
        <v>2.6505173502748133E-3</v>
      </c>
      <c r="X540" s="10">
        <f>IF(V540&lt;=-'Matched(Paired)_t_Test'!$B$26,W540," ")</f>
        <v>2.6505173502748133E-3</v>
      </c>
      <c r="Y540" s="10" t="str">
        <f>IF(V540&gt;='Matched(Paired)_t_Test'!$B$26,W540," ")</f>
        <v xml:space="preserve"> </v>
      </c>
      <c r="Z540" s="3"/>
      <c r="AA540" s="6">
        <f>'Matched(Paired)_t_Test'!$B$16+AC540*'Matched(Paired)_t_Test'!$B$21</f>
        <v>-8.7179851632199235</v>
      </c>
      <c r="AB540" s="11">
        <f t="shared" si="3"/>
        <v>8.927632251962825E-5</v>
      </c>
      <c r="AC540" s="8">
        <f t="shared" si="6"/>
        <v>-4.6000000000000085</v>
      </c>
      <c r="AD540" s="11">
        <f t="shared" si="4"/>
        <v>2.6505173502748133E-3</v>
      </c>
      <c r="AE540" s="10">
        <f>IF(AC540&lt;=-'Matched(Paired)_t_Test'!$B$22,AD540," ")</f>
        <v>2.6505173502748133E-3</v>
      </c>
      <c r="AF540" s="10" t="str">
        <f>IF(AC540&gt;='Matched(Paired)_t_Test'!$B$22,AD540," ")</f>
        <v xml:space="preserve"> </v>
      </c>
      <c r="AG540" s="3"/>
      <c r="AH540" s="3"/>
      <c r="AI540" s="3"/>
    </row>
    <row r="541" spans="20:35">
      <c r="T541" s="6">
        <f>'Matched(Paired)_t_Test'!$B$16+V541*'Matched(Paired)_t_Test'!$B$21</f>
        <v>-8.6800808799015776</v>
      </c>
      <c r="U541" s="7">
        <f t="shared" si="1"/>
        <v>9.1492753592033472E-5</v>
      </c>
      <c r="V541" s="8">
        <f t="shared" si="5"/>
        <v>-4.580000000000009</v>
      </c>
      <c r="W541" s="9">
        <f t="shared" si="2"/>
        <v>2.7071167176974326E-3</v>
      </c>
      <c r="X541" s="10">
        <f>IF(V541&lt;=-'Matched(Paired)_t_Test'!$B$26,W541," ")</f>
        <v>2.7071167176974326E-3</v>
      </c>
      <c r="Y541" s="10" t="str">
        <f>IF(V541&gt;='Matched(Paired)_t_Test'!$B$26,W541," ")</f>
        <v xml:space="preserve"> </v>
      </c>
      <c r="Z541" s="3"/>
      <c r="AA541" s="6">
        <f>'Matched(Paired)_t_Test'!$B$16+AC541*'Matched(Paired)_t_Test'!$B$21</f>
        <v>-8.6800808799015776</v>
      </c>
      <c r="AB541" s="11">
        <f t="shared" si="3"/>
        <v>9.1492753592033472E-5</v>
      </c>
      <c r="AC541" s="8">
        <f t="shared" si="6"/>
        <v>-4.580000000000009</v>
      </c>
      <c r="AD541" s="11">
        <f t="shared" si="4"/>
        <v>2.7071167176974326E-3</v>
      </c>
      <c r="AE541" s="10">
        <f>IF(AC541&lt;=-'Matched(Paired)_t_Test'!$B$22,AD541," ")</f>
        <v>2.7071167176974326E-3</v>
      </c>
      <c r="AF541" s="10" t="str">
        <f>IF(AC541&gt;='Matched(Paired)_t_Test'!$B$22,AD541," ")</f>
        <v xml:space="preserve"> </v>
      </c>
      <c r="AG541" s="3"/>
      <c r="AH541" s="3"/>
      <c r="AI541" s="3"/>
    </row>
    <row r="542" spans="20:35">
      <c r="T542" s="6">
        <f>'Matched(Paired)_t_Test'!$B$16+V542*'Matched(Paired)_t_Test'!$B$21</f>
        <v>-8.64217659658323</v>
      </c>
      <c r="U542" s="7">
        <f t="shared" si="1"/>
        <v>9.3773019837666095E-5</v>
      </c>
      <c r="V542" s="8">
        <f t="shared" si="5"/>
        <v>-4.5600000000000094</v>
      </c>
      <c r="W542" s="9">
        <f t="shared" si="2"/>
        <v>2.7650818309341192E-3</v>
      </c>
      <c r="X542" s="10">
        <f>IF(V542&lt;=-'Matched(Paired)_t_Test'!$B$26,W542," ")</f>
        <v>2.7650818309341192E-3</v>
      </c>
      <c r="Y542" s="10" t="str">
        <f>IF(V542&gt;='Matched(Paired)_t_Test'!$B$26,W542," ")</f>
        <v xml:space="preserve"> </v>
      </c>
      <c r="Z542" s="3"/>
      <c r="AA542" s="6">
        <f>'Matched(Paired)_t_Test'!$B$16+AC542*'Matched(Paired)_t_Test'!$B$21</f>
        <v>-8.64217659658323</v>
      </c>
      <c r="AB542" s="11">
        <f t="shared" si="3"/>
        <v>9.3773019837666095E-5</v>
      </c>
      <c r="AC542" s="8">
        <f t="shared" si="6"/>
        <v>-4.5600000000000094</v>
      </c>
      <c r="AD542" s="11">
        <f t="shared" si="4"/>
        <v>2.7650818309341192E-3</v>
      </c>
      <c r="AE542" s="10">
        <f>IF(AC542&lt;=-'Matched(Paired)_t_Test'!$B$22,AD542," ")</f>
        <v>2.7650818309341192E-3</v>
      </c>
      <c r="AF542" s="10" t="str">
        <f>IF(AC542&gt;='Matched(Paired)_t_Test'!$B$22,AD542," ")</f>
        <v xml:space="preserve"> </v>
      </c>
      <c r="AG542" s="3"/>
      <c r="AH542" s="3"/>
      <c r="AI542" s="3"/>
    </row>
    <row r="543" spans="20:35">
      <c r="T543" s="6">
        <f>'Matched(Paired)_t_Test'!$B$16+V543*'Matched(Paired)_t_Test'!$B$21</f>
        <v>-8.6042723132648842</v>
      </c>
      <c r="U543" s="7">
        <f t="shared" si="1"/>
        <v>9.6119209726663396E-5</v>
      </c>
      <c r="V543" s="8">
        <f t="shared" si="5"/>
        <v>-4.5400000000000098</v>
      </c>
      <c r="W543" s="9">
        <f t="shared" si="2"/>
        <v>2.8244490122483171E-3</v>
      </c>
      <c r="X543" s="10">
        <f>IF(V543&lt;=-'Matched(Paired)_t_Test'!$B$26,W543," ")</f>
        <v>2.8244490122483171E-3</v>
      </c>
      <c r="Y543" s="10" t="str">
        <f>IF(V543&gt;='Matched(Paired)_t_Test'!$B$26,W543," ")</f>
        <v xml:space="preserve"> </v>
      </c>
      <c r="Z543" s="3"/>
      <c r="AA543" s="6">
        <f>'Matched(Paired)_t_Test'!$B$16+AC543*'Matched(Paired)_t_Test'!$B$21</f>
        <v>-8.6042723132648842</v>
      </c>
      <c r="AB543" s="11">
        <f t="shared" si="3"/>
        <v>9.6119209726663396E-5</v>
      </c>
      <c r="AC543" s="8">
        <f t="shared" si="6"/>
        <v>-4.5400000000000098</v>
      </c>
      <c r="AD543" s="11">
        <f t="shared" si="4"/>
        <v>2.8244490122483171E-3</v>
      </c>
      <c r="AE543" s="10">
        <f>IF(AC543&lt;=-'Matched(Paired)_t_Test'!$B$22,AD543," ")</f>
        <v>2.8244490122483171E-3</v>
      </c>
      <c r="AF543" s="10" t="str">
        <f>IF(AC543&gt;='Matched(Paired)_t_Test'!$B$22,AD543," ")</f>
        <v xml:space="preserve"> </v>
      </c>
      <c r="AG543" s="3"/>
      <c r="AH543" s="3"/>
      <c r="AI543" s="3"/>
    </row>
    <row r="544" spans="20:35">
      <c r="T544" s="6">
        <f>'Matched(Paired)_t_Test'!$B$16+V544*'Matched(Paired)_t_Test'!$B$21</f>
        <v>-8.5663680299465366</v>
      </c>
      <c r="U544" s="7">
        <f t="shared" si="1"/>
        <v>9.8533488096461943E-5</v>
      </c>
      <c r="V544" s="8">
        <f t="shared" si="5"/>
        <v>-4.5200000000000102</v>
      </c>
      <c r="W544" s="9">
        <f t="shared" si="2"/>
        <v>2.8852556251470385E-3</v>
      </c>
      <c r="X544" s="10">
        <f>IF(V544&lt;=-'Matched(Paired)_t_Test'!$B$26,W544," ")</f>
        <v>2.8852556251470385E-3</v>
      </c>
      <c r="Y544" s="10" t="str">
        <f>IF(V544&gt;='Matched(Paired)_t_Test'!$B$26,W544," ")</f>
        <v xml:space="preserve"> </v>
      </c>
      <c r="Z544" s="3"/>
      <c r="AA544" s="6">
        <f>'Matched(Paired)_t_Test'!$B$16+AC544*'Matched(Paired)_t_Test'!$B$21</f>
        <v>-8.5663680299465366</v>
      </c>
      <c r="AB544" s="11">
        <f t="shared" si="3"/>
        <v>9.8533488096461943E-5</v>
      </c>
      <c r="AC544" s="8">
        <f t="shared" si="6"/>
        <v>-4.5200000000000102</v>
      </c>
      <c r="AD544" s="11">
        <f t="shared" si="4"/>
        <v>2.8852556251470385E-3</v>
      </c>
      <c r="AE544" s="10">
        <f>IF(AC544&lt;=-'Matched(Paired)_t_Test'!$B$22,AD544," ")</f>
        <v>2.8852556251470385E-3</v>
      </c>
      <c r="AF544" s="10" t="str">
        <f>IF(AC544&gt;='Matched(Paired)_t_Test'!$B$22,AD544," ")</f>
        <v xml:space="preserve"> </v>
      </c>
      <c r="AG544" s="3"/>
      <c r="AH544" s="3"/>
      <c r="AI544" s="3"/>
    </row>
    <row r="545" spans="20:35">
      <c r="T545" s="6">
        <f>'Matched(Paired)_t_Test'!$B$16+V545*'Matched(Paired)_t_Test'!$B$21</f>
        <v>-8.5284637466281907</v>
      </c>
      <c r="U545" s="7">
        <f t="shared" si="1"/>
        <v>1.0101809923243167E-4</v>
      </c>
      <c r="V545" s="8">
        <f t="shared" si="5"/>
        <v>-4.5000000000000107</v>
      </c>
      <c r="W545" s="9">
        <f t="shared" si="2"/>
        <v>2.947540105833073E-3</v>
      </c>
      <c r="X545" s="10">
        <f>IF(V545&lt;=-'Matched(Paired)_t_Test'!$B$26,W545," ")</f>
        <v>2.947540105833073E-3</v>
      </c>
      <c r="Y545" s="10" t="str">
        <f>IF(V545&gt;='Matched(Paired)_t_Test'!$B$26,W545," ")</f>
        <v xml:space="preserve"> </v>
      </c>
      <c r="Z545" s="3"/>
      <c r="AA545" s="6">
        <f>'Matched(Paired)_t_Test'!$B$16+AC545*'Matched(Paired)_t_Test'!$B$21</f>
        <v>-8.5284637466281907</v>
      </c>
      <c r="AB545" s="11">
        <f t="shared" si="3"/>
        <v>1.0101809923243167E-4</v>
      </c>
      <c r="AC545" s="8">
        <f t="shared" si="6"/>
        <v>-4.5000000000000107</v>
      </c>
      <c r="AD545" s="11">
        <f t="shared" si="4"/>
        <v>2.947540105833073E-3</v>
      </c>
      <c r="AE545" s="10">
        <f>IF(AC545&lt;=-'Matched(Paired)_t_Test'!$B$22,AD545," ")</f>
        <v>2.947540105833073E-3</v>
      </c>
      <c r="AF545" s="10" t="str">
        <f>IF(AC545&gt;='Matched(Paired)_t_Test'!$B$22,AD545," ")</f>
        <v xml:space="preserve"> </v>
      </c>
      <c r="AG545" s="3"/>
      <c r="AH545" s="3"/>
      <c r="AI545" s="3"/>
    </row>
    <row r="546" spans="20:35">
      <c r="T546" s="6">
        <f>'Matched(Paired)_t_Test'!$B$16+V546*'Matched(Paired)_t_Test'!$B$21</f>
        <v>-8.4905594633098431</v>
      </c>
      <c r="U546" s="7">
        <f t="shared" si="1"/>
        <v>1.0357537008413574E-4</v>
      </c>
      <c r="V546" s="8">
        <f t="shared" si="5"/>
        <v>-4.4800000000000111</v>
      </c>
      <c r="W546" s="9">
        <f t="shared" si="2"/>
        <v>3.0113419956309586E-3</v>
      </c>
      <c r="X546" s="10">
        <f>IF(V546&lt;=-'Matched(Paired)_t_Test'!$B$26,W546," ")</f>
        <v>3.0113419956309586E-3</v>
      </c>
      <c r="Y546" s="10" t="str">
        <f>IF(V546&gt;='Matched(Paired)_t_Test'!$B$26,W546," ")</f>
        <v xml:space="preserve"> </v>
      </c>
      <c r="Z546" s="3"/>
      <c r="AA546" s="6">
        <f>'Matched(Paired)_t_Test'!$B$16+AC546*'Matched(Paired)_t_Test'!$B$21</f>
        <v>-8.4905594633098431</v>
      </c>
      <c r="AB546" s="11">
        <f t="shared" si="3"/>
        <v>1.0357537008413574E-4</v>
      </c>
      <c r="AC546" s="8">
        <f t="shared" si="6"/>
        <v>-4.4800000000000111</v>
      </c>
      <c r="AD546" s="11">
        <f t="shared" si="4"/>
        <v>3.0113419956309586E-3</v>
      </c>
      <c r="AE546" s="10">
        <f>IF(AC546&lt;=-'Matched(Paired)_t_Test'!$B$22,AD546," ")</f>
        <v>3.0113419956309586E-3</v>
      </c>
      <c r="AF546" s="10" t="str">
        <f>IF(AC546&gt;='Matched(Paired)_t_Test'!$B$22,AD546," ")</f>
        <v xml:space="preserve"> </v>
      </c>
      <c r="AG546" s="3"/>
      <c r="AH546" s="3"/>
      <c r="AI546" s="3"/>
    </row>
    <row r="547" spans="20:35">
      <c r="T547" s="6">
        <f>'Matched(Paired)_t_Test'!$B$16+V547*'Matched(Paired)_t_Test'!$B$21</f>
        <v>-8.4526551799914973</v>
      </c>
      <c r="U547" s="7">
        <f t="shared" si="1"/>
        <v>1.0620771362366965E-4</v>
      </c>
      <c r="V547" s="8">
        <f t="shared" si="5"/>
        <v>-4.4600000000000115</v>
      </c>
      <c r="W547" s="9">
        <f t="shared" si="2"/>
        <v>3.0767019744164471E-3</v>
      </c>
      <c r="X547" s="10">
        <f>IF(V547&lt;=-'Matched(Paired)_t_Test'!$B$26,W547," ")</f>
        <v>3.0767019744164471E-3</v>
      </c>
      <c r="Y547" s="10" t="str">
        <f>IF(V547&gt;='Matched(Paired)_t_Test'!$B$26,W547," ")</f>
        <v xml:space="preserve"> </v>
      </c>
      <c r="Z547" s="3"/>
      <c r="AA547" s="6">
        <f>'Matched(Paired)_t_Test'!$B$16+AC547*'Matched(Paired)_t_Test'!$B$21</f>
        <v>-8.4526551799914973</v>
      </c>
      <c r="AB547" s="11">
        <f t="shared" si="3"/>
        <v>1.0620771362366965E-4</v>
      </c>
      <c r="AC547" s="8">
        <f t="shared" si="6"/>
        <v>-4.4600000000000115</v>
      </c>
      <c r="AD547" s="11">
        <f t="shared" si="4"/>
        <v>3.0767019744164471E-3</v>
      </c>
      <c r="AE547" s="10">
        <f>IF(AC547&lt;=-'Matched(Paired)_t_Test'!$B$22,AD547," ")</f>
        <v>3.0767019744164471E-3</v>
      </c>
      <c r="AF547" s="10" t="str">
        <f>IF(AC547&gt;='Matched(Paired)_t_Test'!$B$22,AD547," ")</f>
        <v xml:space="preserve"> </v>
      </c>
      <c r="AG547" s="3"/>
      <c r="AH547" s="3"/>
      <c r="AI547" s="3"/>
    </row>
    <row r="548" spans="20:35">
      <c r="T548" s="6">
        <f>'Matched(Paired)_t_Test'!$B$16+V548*'Matched(Paired)_t_Test'!$B$21</f>
        <v>-8.4147508966731497</v>
      </c>
      <c r="U548" s="7">
        <f t="shared" si="1"/>
        <v>1.089176323528679E-4</v>
      </c>
      <c r="V548" s="8">
        <f t="shared" si="5"/>
        <v>-4.4400000000000119</v>
      </c>
      <c r="W548" s="9">
        <f t="shared" si="2"/>
        <v>3.1436618950798569E-3</v>
      </c>
      <c r="X548" s="10">
        <f>IF(V548&lt;=-'Matched(Paired)_t_Test'!$B$26,W548," ")</f>
        <v>3.1436618950798569E-3</v>
      </c>
      <c r="Y548" s="10" t="str">
        <f>IF(V548&gt;='Matched(Paired)_t_Test'!$B$26,W548," ")</f>
        <v xml:space="preserve"> </v>
      </c>
      <c r="Z548" s="3"/>
      <c r="AA548" s="6">
        <f>'Matched(Paired)_t_Test'!$B$16+AC548*'Matched(Paired)_t_Test'!$B$21</f>
        <v>-8.4147508966731497</v>
      </c>
      <c r="AB548" s="11">
        <f t="shared" si="3"/>
        <v>1.089176323528679E-4</v>
      </c>
      <c r="AC548" s="8">
        <f t="shared" si="6"/>
        <v>-4.4400000000000119</v>
      </c>
      <c r="AD548" s="11">
        <f t="shared" si="4"/>
        <v>3.1436618950798569E-3</v>
      </c>
      <c r="AE548" s="10">
        <f>IF(AC548&lt;=-'Matched(Paired)_t_Test'!$B$22,AD548," ")</f>
        <v>3.1436618950798569E-3</v>
      </c>
      <c r="AF548" s="10" t="str">
        <f>IF(AC548&gt;='Matched(Paired)_t_Test'!$B$22,AD548," ")</f>
        <v xml:space="preserve"> </v>
      </c>
      <c r="AG548" s="3"/>
      <c r="AH548" s="3"/>
      <c r="AI548" s="3"/>
    </row>
    <row r="549" spans="20:35">
      <c r="T549" s="6">
        <f>'Matched(Paired)_t_Test'!$B$16+V549*'Matched(Paired)_t_Test'!$B$21</f>
        <v>-8.3768466133548038</v>
      </c>
      <c r="U549" s="7">
        <f t="shared" si="1"/>
        <v>1.1170772196651087E-4</v>
      </c>
      <c r="V549" s="8">
        <f t="shared" si="5"/>
        <v>-4.4200000000000124</v>
      </c>
      <c r="W549" s="9">
        <f t="shared" si="2"/>
        <v>3.2122648190545289E-3</v>
      </c>
      <c r="X549" s="10">
        <f>IF(V549&lt;=-'Matched(Paired)_t_Test'!$B$26,W549," ")</f>
        <v>3.2122648190545289E-3</v>
      </c>
      <c r="Y549" s="10" t="str">
        <f>IF(V549&gt;='Matched(Paired)_t_Test'!$B$26,W549," ")</f>
        <v xml:space="preserve"> </v>
      </c>
      <c r="Z549" s="3"/>
      <c r="AA549" s="6">
        <f>'Matched(Paired)_t_Test'!$B$16+AC549*'Matched(Paired)_t_Test'!$B$21</f>
        <v>-8.3768466133548038</v>
      </c>
      <c r="AB549" s="11">
        <f t="shared" si="3"/>
        <v>1.1170772196651087E-4</v>
      </c>
      <c r="AC549" s="8">
        <f t="shared" si="6"/>
        <v>-4.4200000000000124</v>
      </c>
      <c r="AD549" s="11">
        <f t="shared" si="4"/>
        <v>3.2122648190545289E-3</v>
      </c>
      <c r="AE549" s="10">
        <f>IF(AC549&lt;=-'Matched(Paired)_t_Test'!$B$22,AD549," ")</f>
        <v>3.2122648190545289E-3</v>
      </c>
      <c r="AF549" s="10" t="str">
        <f>IF(AC549&gt;='Matched(Paired)_t_Test'!$B$22,AD549," ")</f>
        <v xml:space="preserve"> </v>
      </c>
      <c r="AG549" s="3"/>
      <c r="AH549" s="3"/>
      <c r="AI549" s="3"/>
    </row>
    <row r="550" spans="20:35">
      <c r="T550" s="6">
        <f>'Matched(Paired)_t_Test'!$B$16+V550*'Matched(Paired)_t_Test'!$B$21</f>
        <v>-8.338942330036458</v>
      </c>
      <c r="U550" s="7">
        <f t="shared" si="1"/>
        <v>1.1458067517903141E-4</v>
      </c>
      <c r="V550" s="8">
        <f t="shared" si="5"/>
        <v>-4.4000000000000128</v>
      </c>
      <c r="W550" s="9">
        <f t="shared" si="2"/>
        <v>3.2825550529425687E-3</v>
      </c>
      <c r="X550" s="10">
        <f>IF(V550&lt;=-'Matched(Paired)_t_Test'!$B$26,W550," ")</f>
        <v>3.2825550529425687E-3</v>
      </c>
      <c r="Y550" s="10" t="str">
        <f>IF(V550&gt;='Matched(Paired)_t_Test'!$B$26,W550," ")</f>
        <v xml:space="preserve"> </v>
      </c>
      <c r="Z550" s="3"/>
      <c r="AA550" s="6">
        <f>'Matched(Paired)_t_Test'!$B$16+AC550*'Matched(Paired)_t_Test'!$B$21</f>
        <v>-8.338942330036458</v>
      </c>
      <c r="AB550" s="11">
        <f t="shared" si="3"/>
        <v>1.1458067517903141E-4</v>
      </c>
      <c r="AC550" s="8">
        <f t="shared" si="6"/>
        <v>-4.4000000000000128</v>
      </c>
      <c r="AD550" s="11">
        <f t="shared" si="4"/>
        <v>3.2825550529425687E-3</v>
      </c>
      <c r="AE550" s="10">
        <f>IF(AC550&lt;=-'Matched(Paired)_t_Test'!$B$22,AD550," ")</f>
        <v>3.2825550529425687E-3</v>
      </c>
      <c r="AF550" s="10" t="str">
        <f>IF(AC550&gt;='Matched(Paired)_t_Test'!$B$22,AD550," ")</f>
        <v xml:space="preserve"> </v>
      </c>
      <c r="AG550" s="3"/>
      <c r="AH550" s="3"/>
      <c r="AI550" s="3"/>
    </row>
    <row r="551" spans="20:35">
      <c r="T551" s="6">
        <f>'Matched(Paired)_t_Test'!$B$16+V551*'Matched(Paired)_t_Test'!$B$21</f>
        <v>-8.3010380467181104</v>
      </c>
      <c r="U551" s="7">
        <f t="shared" si="1"/>
        <v>1.1753928572261077E-4</v>
      </c>
      <c r="V551" s="8">
        <f t="shared" si="5"/>
        <v>-4.3800000000000132</v>
      </c>
      <c r="W551" s="9">
        <f t="shared" si="2"/>
        <v>3.3545781862707054E-3</v>
      </c>
      <c r="X551" s="10">
        <f>IF(V551&lt;=-'Matched(Paired)_t_Test'!$B$26,W551," ")</f>
        <v>3.3545781862707054E-3</v>
      </c>
      <c r="Y551" s="10" t="str">
        <f>IF(V551&gt;='Matched(Paired)_t_Test'!$B$26,W551," ")</f>
        <v xml:space="preserve"> </v>
      </c>
      <c r="Z551" s="3"/>
      <c r="AA551" s="6">
        <f>'Matched(Paired)_t_Test'!$B$16+AC551*'Matched(Paired)_t_Test'!$B$21</f>
        <v>-8.3010380467181104</v>
      </c>
      <c r="AB551" s="11">
        <f t="shared" si="3"/>
        <v>1.1753928572261077E-4</v>
      </c>
      <c r="AC551" s="8">
        <f t="shared" si="6"/>
        <v>-4.3800000000000132</v>
      </c>
      <c r="AD551" s="11">
        <f t="shared" si="4"/>
        <v>3.3545781862707054E-3</v>
      </c>
      <c r="AE551" s="10">
        <f>IF(AC551&lt;=-'Matched(Paired)_t_Test'!$B$22,AD551," ")</f>
        <v>3.3545781862707054E-3</v>
      </c>
      <c r="AF551" s="10" t="str">
        <f>IF(AC551&gt;='Matched(Paired)_t_Test'!$B$22,AD551," ")</f>
        <v xml:space="preserve"> </v>
      </c>
      <c r="AG551" s="3"/>
      <c r="AH551" s="3"/>
      <c r="AI551" s="3"/>
    </row>
    <row r="552" spans="20:35">
      <c r="T552" s="6">
        <f>'Matched(Paired)_t_Test'!$B$16+V552*'Matched(Paired)_t_Test'!$B$21</f>
        <v>-8.2631337633997646</v>
      </c>
      <c r="U552" s="7">
        <f t="shared" si="1"/>
        <v>1.205864525249527E-4</v>
      </c>
      <c r="V552" s="8">
        <f t="shared" si="5"/>
        <v>-4.3600000000000136</v>
      </c>
      <c r="W552" s="9">
        <f t="shared" si="2"/>
        <v>3.4283811304101695E-3</v>
      </c>
      <c r="X552" s="10">
        <f>IF(V552&lt;=-'Matched(Paired)_t_Test'!$B$26,W552," ")</f>
        <v>3.4283811304101695E-3</v>
      </c>
      <c r="Y552" s="10" t="str">
        <f>IF(V552&gt;='Matched(Paired)_t_Test'!$B$26,W552," ")</f>
        <v xml:space="preserve"> </v>
      </c>
      <c r="Z552" s="3"/>
      <c r="AA552" s="6">
        <f>'Matched(Paired)_t_Test'!$B$16+AC552*'Matched(Paired)_t_Test'!$B$21</f>
        <v>-8.2631337633997646</v>
      </c>
      <c r="AB552" s="11">
        <f t="shared" si="3"/>
        <v>1.205864525249527E-4</v>
      </c>
      <c r="AC552" s="8">
        <f t="shared" si="6"/>
        <v>-4.3600000000000136</v>
      </c>
      <c r="AD552" s="11">
        <f t="shared" si="4"/>
        <v>3.4283811304101695E-3</v>
      </c>
      <c r="AE552" s="10">
        <f>IF(AC552&lt;=-'Matched(Paired)_t_Test'!$B$22,AD552," ")</f>
        <v>3.4283811304101695E-3</v>
      </c>
      <c r="AF552" s="10" t="str">
        <f>IF(AC552&gt;='Matched(Paired)_t_Test'!$B$22,AD552," ")</f>
        <v xml:space="preserve"> </v>
      </c>
      <c r="AG552" s="3"/>
      <c r="AH552" s="3"/>
      <c r="AI552" s="3"/>
    </row>
    <row r="553" spans="20:35">
      <c r="T553" s="6">
        <f>'Matched(Paired)_t_Test'!$B$16+V553*'Matched(Paired)_t_Test'!$B$21</f>
        <v>-8.225229480081417</v>
      </c>
      <c r="U553" s="7">
        <f t="shared" si="1"/>
        <v>1.2372518407546777E-4</v>
      </c>
      <c r="V553" s="8">
        <f t="shared" si="5"/>
        <v>-4.3400000000000141</v>
      </c>
      <c r="W553" s="9">
        <f t="shared" si="2"/>
        <v>3.5040121586951754E-3</v>
      </c>
      <c r="X553" s="10">
        <f>IF(V553&lt;=-'Matched(Paired)_t_Test'!$B$26,W553," ")</f>
        <v>3.5040121586951754E-3</v>
      </c>
      <c r="Y553" s="10" t="str">
        <f>IF(V553&gt;='Matched(Paired)_t_Test'!$B$26,W553," ")</f>
        <v xml:space="preserve"> </v>
      </c>
      <c r="Z553" s="3"/>
      <c r="AA553" s="6">
        <f>'Matched(Paired)_t_Test'!$B$16+AC553*'Matched(Paired)_t_Test'!$B$21</f>
        <v>-8.225229480081417</v>
      </c>
      <c r="AB553" s="11">
        <f t="shared" si="3"/>
        <v>1.2372518407546777E-4</v>
      </c>
      <c r="AC553" s="8">
        <f t="shared" si="6"/>
        <v>-4.3400000000000141</v>
      </c>
      <c r="AD553" s="11">
        <f t="shared" si="4"/>
        <v>3.5040121586951754E-3</v>
      </c>
      <c r="AE553" s="10">
        <f>IF(AC553&lt;=-'Matched(Paired)_t_Test'!$B$22,AD553," ")</f>
        <v>3.5040121586951754E-3</v>
      </c>
      <c r="AF553" s="10" t="str">
        <f>IF(AC553&gt;='Matched(Paired)_t_Test'!$B$22,AD553," ")</f>
        <v xml:space="preserve"> </v>
      </c>
      <c r="AG553" s="3"/>
      <c r="AH553" s="3"/>
      <c r="AI553" s="3"/>
    </row>
    <row r="554" spans="20:35">
      <c r="T554" s="6">
        <f>'Matched(Paired)_t_Test'!$B$16+V554*'Matched(Paired)_t_Test'!$B$21</f>
        <v>-8.1873251967630711</v>
      </c>
      <c r="U554" s="7">
        <f t="shared" si="1"/>
        <v>1.2695860298904068E-4</v>
      </c>
      <c r="V554" s="8">
        <f t="shared" si="5"/>
        <v>-4.3200000000000145</v>
      </c>
      <c r="W554" s="9">
        <f t="shared" si="2"/>
        <v>3.5815209477756496E-3</v>
      </c>
      <c r="X554" s="10">
        <f>IF(V554&lt;=-'Matched(Paired)_t_Test'!$B$26,W554," ")</f>
        <v>3.5815209477756496E-3</v>
      </c>
      <c r="Y554" s="10" t="str">
        <f>IF(V554&gt;='Matched(Paired)_t_Test'!$B$26,W554," ")</f>
        <v xml:space="preserve"> </v>
      </c>
      <c r="Z554" s="3"/>
      <c r="AA554" s="6">
        <f>'Matched(Paired)_t_Test'!$B$16+AC554*'Matched(Paired)_t_Test'!$B$21</f>
        <v>-8.1873251967630711</v>
      </c>
      <c r="AB554" s="11">
        <f t="shared" si="3"/>
        <v>1.2695860298904068E-4</v>
      </c>
      <c r="AC554" s="8">
        <f t="shared" si="6"/>
        <v>-4.3200000000000145</v>
      </c>
      <c r="AD554" s="11">
        <f t="shared" si="4"/>
        <v>3.5815209477756496E-3</v>
      </c>
      <c r="AE554" s="10">
        <f>IF(AC554&lt;=-'Matched(Paired)_t_Test'!$B$22,AD554," ")</f>
        <v>3.5815209477756496E-3</v>
      </c>
      <c r="AF554" s="10" t="str">
        <f>IF(AC554&gt;='Matched(Paired)_t_Test'!$B$22,AD554," ")</f>
        <v xml:space="preserve"> </v>
      </c>
      <c r="AG554" s="3"/>
      <c r="AH554" s="3"/>
      <c r="AI554" s="3"/>
    </row>
    <row r="555" spans="20:35">
      <c r="T555" s="6">
        <f>'Matched(Paired)_t_Test'!$B$16+V555*'Matched(Paired)_t_Test'!$B$21</f>
        <v>-8.1494209134447235</v>
      </c>
      <c r="U555" s="7">
        <f t="shared" si="1"/>
        <v>1.3028995077704099E-4</v>
      </c>
      <c r="V555" s="8">
        <f t="shared" si="5"/>
        <v>-4.3000000000000149</v>
      </c>
      <c r="W555" s="9">
        <f t="shared" si="2"/>
        <v>3.6609586202405661E-3</v>
      </c>
      <c r="X555" s="10">
        <f>IF(V555&lt;=-'Matched(Paired)_t_Test'!$B$26,W555," ")</f>
        <v>3.6609586202405661E-3</v>
      </c>
      <c r="Y555" s="10" t="str">
        <f>IF(V555&gt;='Matched(Paired)_t_Test'!$B$26,W555," ")</f>
        <v xml:space="preserve"> </v>
      </c>
      <c r="Z555" s="3"/>
      <c r="AA555" s="6">
        <f>'Matched(Paired)_t_Test'!$B$16+AC555*'Matched(Paired)_t_Test'!$B$21</f>
        <v>-8.1494209134447235</v>
      </c>
      <c r="AB555" s="11">
        <f t="shared" si="3"/>
        <v>1.3028995077704099E-4</v>
      </c>
      <c r="AC555" s="8">
        <f t="shared" si="6"/>
        <v>-4.3000000000000149</v>
      </c>
      <c r="AD555" s="11">
        <f t="shared" si="4"/>
        <v>3.6609586202405661E-3</v>
      </c>
      <c r="AE555" s="10">
        <f>IF(AC555&lt;=-'Matched(Paired)_t_Test'!$B$22,AD555," ")</f>
        <v>3.6609586202405661E-3</v>
      </c>
      <c r="AF555" s="10" t="str">
        <f>IF(AC555&gt;='Matched(Paired)_t_Test'!$B$22,AD555," ")</f>
        <v xml:space="preserve"> </v>
      </c>
      <c r="AG555" s="3"/>
      <c r="AH555" s="3"/>
      <c r="AI555" s="3"/>
    </row>
    <row r="556" spans="20:35">
      <c r="T556" s="6">
        <f>'Matched(Paired)_t_Test'!$B$16+V556*'Matched(Paired)_t_Test'!$B$21</f>
        <v>-8.1115166301263777</v>
      </c>
      <c r="U556" s="7">
        <f t="shared" si="1"/>
        <v>1.3372259283573912E-4</v>
      </c>
      <c r="V556" s="8">
        <f t="shared" si="5"/>
        <v>-4.2800000000000153</v>
      </c>
      <c r="W556" s="9">
        <f t="shared" si="2"/>
        <v>3.7423777885493277E-3</v>
      </c>
      <c r="X556" s="10">
        <f>IF(V556&lt;=-'Matched(Paired)_t_Test'!$B$26,W556," ")</f>
        <v>3.7423777885493277E-3</v>
      </c>
      <c r="Y556" s="10" t="str">
        <f>IF(V556&gt;='Matched(Paired)_t_Test'!$B$26,W556," ")</f>
        <v xml:space="preserve"> </v>
      </c>
      <c r="Z556" s="3"/>
      <c r="AA556" s="6">
        <f>'Matched(Paired)_t_Test'!$B$16+AC556*'Matched(Paired)_t_Test'!$B$21</f>
        <v>-8.1115166301263777</v>
      </c>
      <c r="AB556" s="11">
        <f t="shared" si="3"/>
        <v>1.3372259283573912E-4</v>
      </c>
      <c r="AC556" s="8">
        <f t="shared" si="6"/>
        <v>-4.2800000000000153</v>
      </c>
      <c r="AD556" s="11">
        <f t="shared" si="4"/>
        <v>3.7423777885493277E-3</v>
      </c>
      <c r="AE556" s="10">
        <f>IF(AC556&lt;=-'Matched(Paired)_t_Test'!$B$22,AD556," ")</f>
        <v>3.7423777885493277E-3</v>
      </c>
      <c r="AF556" s="10" t="str">
        <f>IF(AC556&gt;='Matched(Paired)_t_Test'!$B$22,AD556," ")</f>
        <v xml:space="preserve"> </v>
      </c>
      <c r="AG556" s="3"/>
      <c r="AH556" s="3"/>
      <c r="AI556" s="3"/>
    </row>
    <row r="557" spans="20:35">
      <c r="T557" s="6">
        <f>'Matched(Paired)_t_Test'!$B$16+V557*'Matched(Paired)_t_Test'!$B$21</f>
        <v>-8.0736123468080301</v>
      </c>
      <c r="U557" s="7">
        <f t="shared" si="1"/>
        <v>1.3726002366282726E-4</v>
      </c>
      <c r="V557" s="8">
        <f t="shared" si="5"/>
        <v>-4.2600000000000158</v>
      </c>
      <c r="W557" s="9">
        <f t="shared" si="2"/>
        <v>3.8258326003093837E-3</v>
      </c>
      <c r="X557" s="10">
        <f>IF(V557&lt;=-'Matched(Paired)_t_Test'!$B$26,W557," ")</f>
        <v>3.8258326003093837E-3</v>
      </c>
      <c r="Y557" s="10" t="str">
        <f>IF(V557&gt;='Matched(Paired)_t_Test'!$B$26,W557," ")</f>
        <v xml:space="preserve"> </v>
      </c>
      <c r="Z557" s="3"/>
      <c r="AA557" s="6">
        <f>'Matched(Paired)_t_Test'!$B$16+AC557*'Matched(Paired)_t_Test'!$B$21</f>
        <v>-8.0736123468080301</v>
      </c>
      <c r="AB557" s="11">
        <f t="shared" si="3"/>
        <v>1.3726002366282726E-4</v>
      </c>
      <c r="AC557" s="8">
        <f t="shared" si="6"/>
        <v>-4.2600000000000158</v>
      </c>
      <c r="AD557" s="11">
        <f t="shared" si="4"/>
        <v>3.8258326003093837E-3</v>
      </c>
      <c r="AE557" s="10">
        <f>IF(AC557&lt;=-'Matched(Paired)_t_Test'!$B$22,AD557," ")</f>
        <v>3.8258326003093837E-3</v>
      </c>
      <c r="AF557" s="10" t="str">
        <f>IF(AC557&gt;='Matched(Paired)_t_Test'!$B$22,AD557," ")</f>
        <v xml:space="preserve"> </v>
      </c>
      <c r="AG557" s="3"/>
      <c r="AH557" s="3"/>
      <c r="AI557" s="3"/>
    </row>
    <row r="558" spans="20:35">
      <c r="T558" s="6">
        <f>'Matched(Paired)_t_Test'!$B$16+V558*'Matched(Paired)_t_Test'!$B$21</f>
        <v>-8.0357080634896842</v>
      </c>
      <c r="U558" s="7">
        <f t="shared" si="1"/>
        <v>1.4090587231330227E-4</v>
      </c>
      <c r="V558" s="8">
        <f t="shared" si="5"/>
        <v>-4.2400000000000162</v>
      </c>
      <c r="W558" s="9">
        <f t="shared" si="2"/>
        <v>3.9113787849393228E-3</v>
      </c>
      <c r="X558" s="10">
        <f>IF(V558&lt;=-'Matched(Paired)_t_Test'!$B$26,W558," ")</f>
        <v>3.9113787849393228E-3</v>
      </c>
      <c r="Y558" s="10" t="str">
        <f>IF(V558&gt;='Matched(Paired)_t_Test'!$B$26,W558," ")</f>
        <v xml:space="preserve"> </v>
      </c>
      <c r="Z558" s="3"/>
      <c r="AA558" s="6">
        <f>'Matched(Paired)_t_Test'!$B$16+AC558*'Matched(Paired)_t_Test'!$B$21</f>
        <v>-8.0357080634896842</v>
      </c>
      <c r="AB558" s="11">
        <f t="shared" si="3"/>
        <v>1.4090587231330227E-4</v>
      </c>
      <c r="AC558" s="8">
        <f t="shared" si="6"/>
        <v>-4.2400000000000162</v>
      </c>
      <c r="AD558" s="11">
        <f t="shared" si="4"/>
        <v>3.9113787849393228E-3</v>
      </c>
      <c r="AE558" s="10">
        <f>IF(AC558&lt;=-'Matched(Paired)_t_Test'!$B$22,AD558," ")</f>
        <v>3.9113787849393228E-3</v>
      </c>
      <c r="AF558" s="10" t="str">
        <f>IF(AC558&gt;='Matched(Paired)_t_Test'!$B$22,AD558," ")</f>
        <v xml:space="preserve"> </v>
      </c>
      <c r="AG558" s="3"/>
      <c r="AH558" s="3"/>
      <c r="AI558" s="3"/>
    </row>
    <row r="559" spans="20:35">
      <c r="T559" s="6">
        <f>'Matched(Paired)_t_Test'!$B$16+V559*'Matched(Paired)_t_Test'!$B$21</f>
        <v>-7.9978037801713375</v>
      </c>
      <c r="U559" s="7">
        <f t="shared" si="1"/>
        <v>1.4466390810656914E-4</v>
      </c>
      <c r="V559" s="8">
        <f t="shared" si="5"/>
        <v>-4.2200000000000166</v>
      </c>
      <c r="W559" s="9">
        <f t="shared" si="2"/>
        <v>3.9990737017574739E-3</v>
      </c>
      <c r="X559" s="10">
        <f>IF(V559&lt;=-'Matched(Paired)_t_Test'!$B$26,W559," ")</f>
        <v>3.9990737017574739E-3</v>
      </c>
      <c r="Y559" s="10" t="str">
        <f>IF(V559&gt;='Matched(Paired)_t_Test'!$B$26,W559," ")</f>
        <v xml:space="preserve"> </v>
      </c>
      <c r="Z559" s="3"/>
      <c r="AA559" s="6">
        <f>'Matched(Paired)_t_Test'!$B$16+AC559*'Matched(Paired)_t_Test'!$B$21</f>
        <v>-7.9978037801713375</v>
      </c>
      <c r="AB559" s="11">
        <f t="shared" si="3"/>
        <v>1.4466390810656914E-4</v>
      </c>
      <c r="AC559" s="8">
        <f t="shared" si="6"/>
        <v>-4.2200000000000166</v>
      </c>
      <c r="AD559" s="11">
        <f t="shared" si="4"/>
        <v>3.9990737017574739E-3</v>
      </c>
      <c r="AE559" s="10">
        <f>IF(AC559&lt;=-'Matched(Paired)_t_Test'!$B$22,AD559," ")</f>
        <v>3.9990737017574739E-3</v>
      </c>
      <c r="AF559" s="10" t="str">
        <f>IF(AC559&gt;='Matched(Paired)_t_Test'!$B$22,AD559," ")</f>
        <v xml:space="preserve"> </v>
      </c>
      <c r="AG559" s="3"/>
      <c r="AH559" s="3"/>
      <c r="AI559" s="3"/>
    </row>
    <row r="560" spans="20:35">
      <c r="T560" s="6">
        <f>'Matched(Paired)_t_Test'!$B$16+V560*'Matched(Paired)_t_Test'!$B$21</f>
        <v>-7.9598994968529908</v>
      </c>
      <c r="U560" s="7">
        <f t="shared" si="1"/>
        <v>1.4853804659724709E-4</v>
      </c>
      <c r="V560" s="8">
        <f t="shared" si="5"/>
        <v>-4.2000000000000171</v>
      </c>
      <c r="W560" s="9">
        <f t="shared" si="2"/>
        <v>4.0889763895370981E-3</v>
      </c>
      <c r="X560" s="10">
        <f>IF(V560&lt;=-'Matched(Paired)_t_Test'!$B$26,W560," ")</f>
        <v>4.0889763895370981E-3</v>
      </c>
      <c r="Y560" s="10" t="str">
        <f>IF(V560&gt;='Matched(Paired)_t_Test'!$B$26,W560," ")</f>
        <v xml:space="preserve"> </v>
      </c>
      <c r="Z560" s="3"/>
      <c r="AA560" s="6">
        <f>'Matched(Paired)_t_Test'!$B$16+AC560*'Matched(Paired)_t_Test'!$B$21</f>
        <v>-7.9598994968529908</v>
      </c>
      <c r="AB560" s="11">
        <f t="shared" si="3"/>
        <v>1.4853804659724709E-4</v>
      </c>
      <c r="AC560" s="8">
        <f t="shared" si="6"/>
        <v>-4.2000000000000171</v>
      </c>
      <c r="AD560" s="11">
        <f t="shared" si="4"/>
        <v>4.0889763895370981E-3</v>
      </c>
      <c r="AE560" s="10">
        <f>IF(AC560&lt;=-'Matched(Paired)_t_Test'!$B$22,AD560," ")</f>
        <v>4.0889763895370981E-3</v>
      </c>
      <c r="AF560" s="10" t="str">
        <f>IF(AC560&gt;='Matched(Paired)_t_Test'!$B$22,AD560," ")</f>
        <v xml:space="preserve"> </v>
      </c>
      <c r="AG560" s="3"/>
      <c r="AH560" s="3"/>
      <c r="AI560" s="3"/>
    </row>
    <row r="561" spans="20:35">
      <c r="T561" s="6">
        <f>'Matched(Paired)_t_Test'!$B$16+V561*'Matched(Paired)_t_Test'!$B$21</f>
        <v>-7.9219952135346441</v>
      </c>
      <c r="U561" s="7">
        <f t="shared" si="1"/>
        <v>1.525323558228287E-4</v>
      </c>
      <c r="V561" s="8">
        <f t="shared" si="5"/>
        <v>-4.1800000000000175</v>
      </c>
      <c r="W561" s="9">
        <f t="shared" si="2"/>
        <v>4.1811476175700728E-3</v>
      </c>
      <c r="X561" s="10">
        <f>IF(V561&lt;=-'Matched(Paired)_t_Test'!$B$26,W561," ")</f>
        <v>4.1811476175700728E-3</v>
      </c>
      <c r="Y561" s="10" t="str">
        <f>IF(V561&gt;='Matched(Paired)_t_Test'!$B$26,W561," ")</f>
        <v xml:space="preserve"> </v>
      </c>
      <c r="Z561" s="3"/>
      <c r="AA561" s="6">
        <f>'Matched(Paired)_t_Test'!$B$16+AC561*'Matched(Paired)_t_Test'!$B$21</f>
        <v>-7.9219952135346441</v>
      </c>
      <c r="AB561" s="11">
        <f t="shared" si="3"/>
        <v>1.525323558228287E-4</v>
      </c>
      <c r="AC561" s="8">
        <f t="shared" si="6"/>
        <v>-4.1800000000000175</v>
      </c>
      <c r="AD561" s="11">
        <f t="shared" si="4"/>
        <v>4.1811476175700728E-3</v>
      </c>
      <c r="AE561" s="10">
        <f>IF(AC561&lt;=-'Matched(Paired)_t_Test'!$B$22,AD561," ")</f>
        <v>4.1811476175700728E-3</v>
      </c>
      <c r="AF561" s="10" t="str">
        <f>IF(AC561&gt;='Matched(Paired)_t_Test'!$B$22,AD561," ")</f>
        <v xml:space="preserve"> </v>
      </c>
      <c r="AG561" s="3"/>
      <c r="AH561" s="3"/>
      <c r="AI561" s="3"/>
    </row>
    <row r="562" spans="20:35">
      <c r="T562" s="6">
        <f>'Matched(Paired)_t_Test'!$B$16+V562*'Matched(Paired)_t_Test'!$B$21</f>
        <v>-7.8840909302162983</v>
      </c>
      <c r="U562" s="7">
        <f t="shared" si="1"/>
        <v>1.5665106284203881E-4</v>
      </c>
      <c r="V562" s="8">
        <f t="shared" si="5"/>
        <v>-4.1600000000000179</v>
      </c>
      <c r="W562" s="9">
        <f t="shared" si="2"/>
        <v>4.2756499382819611E-3</v>
      </c>
      <c r="X562" s="10">
        <f>IF(V562&lt;=-'Matched(Paired)_t_Test'!$B$26,W562," ")</f>
        <v>4.2756499382819611E-3</v>
      </c>
      <c r="Y562" s="10" t="str">
        <f>IF(V562&gt;='Matched(Paired)_t_Test'!$B$26,W562," ")</f>
        <v xml:space="preserve"> </v>
      </c>
      <c r="Z562" s="3"/>
      <c r="AA562" s="6">
        <f>'Matched(Paired)_t_Test'!$B$16+AC562*'Matched(Paired)_t_Test'!$B$21</f>
        <v>-7.8840909302162983</v>
      </c>
      <c r="AB562" s="11">
        <f t="shared" si="3"/>
        <v>1.5665106284203881E-4</v>
      </c>
      <c r="AC562" s="8">
        <f t="shared" si="6"/>
        <v>-4.1600000000000179</v>
      </c>
      <c r="AD562" s="11">
        <f t="shared" si="4"/>
        <v>4.2756499382819611E-3</v>
      </c>
      <c r="AE562" s="10">
        <f>IF(AC562&lt;=-'Matched(Paired)_t_Test'!$B$22,AD562," ")</f>
        <v>4.2756499382819611E-3</v>
      </c>
      <c r="AF562" s="10" t="str">
        <f>IF(AC562&gt;='Matched(Paired)_t_Test'!$B$22,AD562," ")</f>
        <v xml:space="preserve"> </v>
      </c>
      <c r="AG562" s="3"/>
      <c r="AH562" s="3"/>
      <c r="AI562" s="3"/>
    </row>
    <row r="563" spans="20:35">
      <c r="T563" s="6">
        <f>'Matched(Paired)_t_Test'!$B$16+V563*'Matched(Paired)_t_Test'!$B$21</f>
        <v>-7.8461866468979515</v>
      </c>
      <c r="U563" s="7">
        <f t="shared" si="1"/>
        <v>1.6089856057848525E-4</v>
      </c>
      <c r="V563" s="8">
        <f t="shared" si="5"/>
        <v>-4.1400000000000183</v>
      </c>
      <c r="W563" s="9">
        <f t="shared" si="2"/>
        <v>4.3725477414422349E-3</v>
      </c>
      <c r="X563" s="10">
        <f>IF(V563&lt;=-'Matched(Paired)_t_Test'!$B$26,W563," ")</f>
        <v>4.3725477414422349E-3</v>
      </c>
      <c r="Y563" s="10" t="str">
        <f>IF(V563&gt;='Matched(Paired)_t_Test'!$B$26,W563," ")</f>
        <v xml:space="preserve"> </v>
      </c>
      <c r="Z563" s="3"/>
      <c r="AA563" s="6">
        <f>'Matched(Paired)_t_Test'!$B$16+AC563*'Matched(Paired)_t_Test'!$B$21</f>
        <v>-7.8461866468979515</v>
      </c>
      <c r="AB563" s="11">
        <f t="shared" si="3"/>
        <v>1.6089856057848525E-4</v>
      </c>
      <c r="AC563" s="8">
        <f t="shared" si="6"/>
        <v>-4.1400000000000183</v>
      </c>
      <c r="AD563" s="11">
        <f t="shared" si="4"/>
        <v>4.3725477414422349E-3</v>
      </c>
      <c r="AE563" s="10">
        <f>IF(AC563&lt;=-'Matched(Paired)_t_Test'!$B$22,AD563," ")</f>
        <v>4.3725477414422349E-3</v>
      </c>
      <c r="AF563" s="10" t="str">
        <f>IF(AC563&gt;='Matched(Paired)_t_Test'!$B$22,AD563," ")</f>
        <v xml:space="preserve"> </v>
      </c>
      <c r="AG563" s="3"/>
      <c r="AH563" s="3"/>
      <c r="AI563" s="3"/>
    </row>
    <row r="564" spans="20:35">
      <c r="T564" s="6">
        <f>'Matched(Paired)_t_Test'!$B$16+V564*'Matched(Paired)_t_Test'!$B$21</f>
        <v>-7.8082823635796048</v>
      </c>
      <c r="U564" s="7">
        <f t="shared" si="1"/>
        <v>1.6527941498497482E-4</v>
      </c>
      <c r="V564" s="8">
        <f t="shared" si="5"/>
        <v>-4.1200000000000188</v>
      </c>
      <c r="W564" s="9">
        <f t="shared" si="2"/>
        <v>4.4719073100144106E-3</v>
      </c>
      <c r="X564" s="10">
        <f>IF(V564&lt;=-'Matched(Paired)_t_Test'!$B$26,W564," ")</f>
        <v>4.4719073100144106E-3</v>
      </c>
      <c r="Y564" s="10" t="str">
        <f>IF(V564&gt;='Matched(Paired)_t_Test'!$B$26,W564," ")</f>
        <v xml:space="preserve"> </v>
      </c>
      <c r="Z564" s="3"/>
      <c r="AA564" s="6">
        <f>'Matched(Paired)_t_Test'!$B$16+AC564*'Matched(Paired)_t_Test'!$B$21</f>
        <v>-7.8082823635796048</v>
      </c>
      <c r="AB564" s="11">
        <f t="shared" si="3"/>
        <v>1.6527941498497482E-4</v>
      </c>
      <c r="AC564" s="8">
        <f t="shared" si="6"/>
        <v>-4.1200000000000188</v>
      </c>
      <c r="AD564" s="11">
        <f t="shared" si="4"/>
        <v>4.4719073100144106E-3</v>
      </c>
      <c r="AE564" s="10">
        <f>IF(AC564&lt;=-'Matched(Paired)_t_Test'!$B$22,AD564," ")</f>
        <v>4.4719073100144106E-3</v>
      </c>
      <c r="AF564" s="10" t="str">
        <f>IF(AC564&gt;='Matched(Paired)_t_Test'!$B$22,AD564," ")</f>
        <v xml:space="preserve"> </v>
      </c>
      <c r="AG564" s="3"/>
      <c r="AH564" s="3"/>
      <c r="AI564" s="3"/>
    </row>
    <row r="565" spans="20:35">
      <c r="T565" s="6">
        <f>'Matched(Paired)_t_Test'!$B$16+V565*'Matched(Paired)_t_Test'!$B$21</f>
        <v>-7.7703780802612581</v>
      </c>
      <c r="U565" s="7">
        <f t="shared" si="1"/>
        <v>1.6979837254469488E-4</v>
      </c>
      <c r="V565" s="8">
        <f t="shared" si="5"/>
        <v>-4.1000000000000192</v>
      </c>
      <c r="W565" s="9">
        <f t="shared" si="2"/>
        <v>4.5737968776916145E-3</v>
      </c>
      <c r="X565" s="10">
        <f>IF(V565&lt;=-'Matched(Paired)_t_Test'!$B$26,W565," ")</f>
        <v>4.5737968776916145E-3</v>
      </c>
      <c r="Y565" s="10" t="str">
        <f>IF(V565&gt;='Matched(Paired)_t_Test'!$B$26,W565," ")</f>
        <v xml:space="preserve"> </v>
      </c>
      <c r="Z565" s="3"/>
      <c r="AA565" s="6">
        <f>'Matched(Paired)_t_Test'!$B$16+AC565*'Matched(Paired)_t_Test'!$B$21</f>
        <v>-7.7703780802612581</v>
      </c>
      <c r="AB565" s="11">
        <f t="shared" si="3"/>
        <v>1.6979837254469488E-4</v>
      </c>
      <c r="AC565" s="8">
        <f t="shared" si="6"/>
        <v>-4.1000000000000192</v>
      </c>
      <c r="AD565" s="11">
        <f t="shared" si="4"/>
        <v>4.5737968776916145E-3</v>
      </c>
      <c r="AE565" s="10">
        <f>IF(AC565&lt;=-'Matched(Paired)_t_Test'!$B$22,AD565," ")</f>
        <v>4.5737968776916145E-3</v>
      </c>
      <c r="AF565" s="10" t="str">
        <f>IF(AC565&gt;='Matched(Paired)_t_Test'!$B$22,AD565," ")</f>
        <v xml:space="preserve"> </v>
      </c>
      <c r="AG565" s="3"/>
      <c r="AH565" s="3"/>
      <c r="AI565" s="3"/>
    </row>
    <row r="566" spans="20:35">
      <c r="T566" s="6">
        <f>'Matched(Paired)_t_Test'!$B$16+V566*'Matched(Paired)_t_Test'!$B$21</f>
        <v>-7.7324737969429114</v>
      </c>
      <c r="U566" s="7">
        <f t="shared" si="1"/>
        <v>1.7446036812633761E-4</v>
      </c>
      <c r="V566" s="8">
        <f t="shared" si="5"/>
        <v>-4.0800000000000196</v>
      </c>
      <c r="W566" s="9">
        <f t="shared" si="2"/>
        <v>4.678286688164216E-3</v>
      </c>
      <c r="X566" s="10">
        <f>IF(V566&lt;=-'Matched(Paired)_t_Test'!$B$26,W566," ")</f>
        <v>4.678286688164216E-3</v>
      </c>
      <c r="Y566" s="10" t="str">
        <f>IF(V566&gt;='Matched(Paired)_t_Test'!$B$26,W566," ")</f>
        <v xml:space="preserve"> </v>
      </c>
      <c r="Z566" s="3"/>
      <c r="AA566" s="6">
        <f>'Matched(Paired)_t_Test'!$B$16+AC566*'Matched(Paired)_t_Test'!$B$21</f>
        <v>-7.7324737969429114</v>
      </c>
      <c r="AB566" s="11">
        <f t="shared" si="3"/>
        <v>1.7446036812633761E-4</v>
      </c>
      <c r="AC566" s="8">
        <f t="shared" si="6"/>
        <v>-4.0800000000000196</v>
      </c>
      <c r="AD566" s="11">
        <f t="shared" si="4"/>
        <v>4.678286688164216E-3</v>
      </c>
      <c r="AE566" s="10">
        <f>IF(AC566&lt;=-'Matched(Paired)_t_Test'!$B$22,AD566," ")</f>
        <v>4.678286688164216E-3</v>
      </c>
      <c r="AF566" s="10" t="str">
        <f>IF(AC566&gt;='Matched(Paired)_t_Test'!$B$22,AD566," ")</f>
        <v xml:space="preserve"> </v>
      </c>
      <c r="AG566" s="3"/>
      <c r="AH566" s="3"/>
      <c r="AI566" s="3"/>
    </row>
    <row r="567" spans="20:35">
      <c r="T567" s="6">
        <f>'Matched(Paired)_t_Test'!$B$16+V567*'Matched(Paired)_t_Test'!$B$21</f>
        <v>-7.6945695136245646</v>
      </c>
      <c r="U567" s="7">
        <f t="shared" si="1"/>
        <v>1.792705332111671E-4</v>
      </c>
      <c r="V567" s="8">
        <f t="shared" si="5"/>
        <v>-4.06000000000002</v>
      </c>
      <c r="W567" s="9">
        <f t="shared" si="2"/>
        <v>4.7854490561667646E-3</v>
      </c>
      <c r="X567" s="10">
        <f>IF(V567&lt;=-'Matched(Paired)_t_Test'!$B$26,W567," ")</f>
        <v>4.7854490561667646E-3</v>
      </c>
      <c r="Y567" s="10" t="str">
        <f>IF(V567&gt;='Matched(Paired)_t_Test'!$B$26,W567," ")</f>
        <v xml:space="preserve"> </v>
      </c>
      <c r="Z567" s="3"/>
      <c r="AA567" s="6">
        <f>'Matched(Paired)_t_Test'!$B$16+AC567*'Matched(Paired)_t_Test'!$B$21</f>
        <v>-7.6945695136245646</v>
      </c>
      <c r="AB567" s="11">
        <f t="shared" si="3"/>
        <v>1.792705332111671E-4</v>
      </c>
      <c r="AC567" s="8">
        <f t="shared" si="6"/>
        <v>-4.06000000000002</v>
      </c>
      <c r="AD567" s="11">
        <f t="shared" si="4"/>
        <v>4.7854490561667646E-3</v>
      </c>
      <c r="AE567" s="10">
        <f>IF(AC567&lt;=-'Matched(Paired)_t_Test'!$B$22,AD567," ")</f>
        <v>4.7854490561667646E-3</v>
      </c>
      <c r="AF567" s="10" t="str">
        <f>IF(AC567&gt;='Matched(Paired)_t_Test'!$B$22,AD567," ")</f>
        <v xml:space="preserve"> </v>
      </c>
      <c r="AG567" s="3"/>
      <c r="AH567" s="3"/>
      <c r="AI567" s="3"/>
    </row>
    <row r="568" spans="20:35">
      <c r="T568" s="6">
        <f>'Matched(Paired)_t_Test'!$B$16+V568*'Matched(Paired)_t_Test'!$B$21</f>
        <v>-7.6566652303062179</v>
      </c>
      <c r="U568" s="7">
        <f t="shared" si="1"/>
        <v>1.8423420451100999E-4</v>
      </c>
      <c r="V568" s="8">
        <f t="shared" si="5"/>
        <v>-4.0400000000000205</v>
      </c>
      <c r="W568" s="9">
        <f t="shared" si="2"/>
        <v>4.8953584303526986E-3</v>
      </c>
      <c r="X568" s="10">
        <f>IF(V568&lt;=-'Matched(Paired)_t_Test'!$B$26,W568," ")</f>
        <v>4.8953584303526986E-3</v>
      </c>
      <c r="Y568" s="10" t="str">
        <f>IF(V568&gt;='Matched(Paired)_t_Test'!$B$26,W568," ")</f>
        <v xml:space="preserve"> </v>
      </c>
      <c r="Z568" s="3"/>
      <c r="AA568" s="6">
        <f>'Matched(Paired)_t_Test'!$B$16+AC568*'Matched(Paired)_t_Test'!$B$21</f>
        <v>-7.6566652303062179</v>
      </c>
      <c r="AB568" s="11">
        <f t="shared" si="3"/>
        <v>1.8423420451100999E-4</v>
      </c>
      <c r="AC568" s="8">
        <f t="shared" si="6"/>
        <v>-4.0400000000000205</v>
      </c>
      <c r="AD568" s="11">
        <f t="shared" si="4"/>
        <v>4.8953584303526986E-3</v>
      </c>
      <c r="AE568" s="10">
        <f>IF(AC568&lt;=-'Matched(Paired)_t_Test'!$B$22,AD568," ")</f>
        <v>4.8953584303526986E-3</v>
      </c>
      <c r="AF568" s="10" t="str">
        <f>IF(AC568&gt;='Matched(Paired)_t_Test'!$B$22,AD568," ")</f>
        <v xml:space="preserve"> </v>
      </c>
      <c r="AG568" s="3"/>
      <c r="AH568" s="3"/>
      <c r="AI568" s="3"/>
    </row>
    <row r="569" spans="20:35">
      <c r="T569" s="6">
        <f>'Matched(Paired)_t_Test'!$B$16+V569*'Matched(Paired)_t_Test'!$B$21</f>
        <v>-7.6187609469878712</v>
      </c>
      <c r="U569" s="7">
        <f t="shared" si="1"/>
        <v>1.8935693299718234E-4</v>
      </c>
      <c r="V569" s="8">
        <f t="shared" si="5"/>
        <v>-4.0200000000000209</v>
      </c>
      <c r="W569" s="9">
        <f t="shared" si="2"/>
        <v>5.0080914580456978E-3</v>
      </c>
      <c r="X569" s="10">
        <f>IF(V569&lt;=-'Matched(Paired)_t_Test'!$B$26,W569," ")</f>
        <v>5.0080914580456978E-3</v>
      </c>
      <c r="Y569" s="10" t="str">
        <f>IF(V569&gt;='Matched(Paired)_t_Test'!$B$26,W569," ")</f>
        <v xml:space="preserve"> </v>
      </c>
      <c r="Z569" s="3"/>
      <c r="AA569" s="6">
        <f>'Matched(Paired)_t_Test'!$B$16+AC569*'Matched(Paired)_t_Test'!$B$21</f>
        <v>-7.6187609469878712</v>
      </c>
      <c r="AB569" s="11">
        <f t="shared" si="3"/>
        <v>1.8935693299718234E-4</v>
      </c>
      <c r="AC569" s="8">
        <f t="shared" si="6"/>
        <v>-4.0200000000000209</v>
      </c>
      <c r="AD569" s="11">
        <f t="shared" si="4"/>
        <v>5.0080914580456978E-3</v>
      </c>
      <c r="AE569" s="10">
        <f>IF(AC569&lt;=-'Matched(Paired)_t_Test'!$B$22,AD569," ")</f>
        <v>5.0080914580456978E-3</v>
      </c>
      <c r="AF569" s="10" t="str">
        <f>IF(AC569&gt;='Matched(Paired)_t_Test'!$B$22,AD569," ")</f>
        <v xml:space="preserve"> </v>
      </c>
      <c r="AG569" s="3"/>
      <c r="AH569" s="3"/>
      <c r="AI569" s="3"/>
    </row>
    <row r="570" spans="20:35">
      <c r="T570" s="6">
        <f>'Matched(Paired)_t_Test'!$B$16+V570*'Matched(Paired)_t_Test'!$B$21</f>
        <v>-7.5808566636695245</v>
      </c>
      <c r="U570" s="7">
        <f t="shared" si="1"/>
        <v>1.9464449336145992E-4</v>
      </c>
      <c r="V570" s="8">
        <f t="shared" si="5"/>
        <v>-4.0000000000000213</v>
      </c>
      <c r="W570" s="9">
        <f t="shared" si="2"/>
        <v>5.1237270519177893E-3</v>
      </c>
      <c r="X570" s="10">
        <f>IF(V570&lt;=-'Matched(Paired)_t_Test'!$B$26,W570," ")</f>
        <v>5.1237270519177893E-3</v>
      </c>
      <c r="Y570" s="10" t="str">
        <f>IF(V570&gt;='Matched(Paired)_t_Test'!$B$26,W570," ")</f>
        <v xml:space="preserve"> </v>
      </c>
      <c r="Z570" s="3"/>
      <c r="AA570" s="6">
        <f>'Matched(Paired)_t_Test'!$B$16+AC570*'Matched(Paired)_t_Test'!$B$21</f>
        <v>-7.5808566636695245</v>
      </c>
      <c r="AB570" s="11">
        <f t="shared" si="3"/>
        <v>1.9464449336145992E-4</v>
      </c>
      <c r="AC570" s="8">
        <f t="shared" si="6"/>
        <v>-4.0000000000000213</v>
      </c>
      <c r="AD570" s="11">
        <f t="shared" si="4"/>
        <v>5.1237270519177893E-3</v>
      </c>
      <c r="AE570" s="10">
        <f>IF(AC570&lt;=-'Matched(Paired)_t_Test'!$B$22,AD570," ")</f>
        <v>5.1237270519177893E-3</v>
      </c>
      <c r="AF570" s="10" t="str">
        <f>IF(AC570&gt;='Matched(Paired)_t_Test'!$B$22,AD570," ")</f>
        <v xml:space="preserve"> </v>
      </c>
      <c r="AG570" s="3"/>
      <c r="AH570" s="3"/>
      <c r="AI570" s="3"/>
    </row>
    <row r="571" spans="20:35">
      <c r="T571" s="6">
        <f>'Matched(Paired)_t_Test'!$B$16+V571*'Matched(Paired)_t_Test'!$B$21</f>
        <v>-7.5429523803511778</v>
      </c>
      <c r="U571" s="7">
        <f t="shared" si="1"/>
        <v>2.0010289393135953E-4</v>
      </c>
      <c r="V571" s="8">
        <f t="shared" si="5"/>
        <v>-3.9800000000000213</v>
      </c>
      <c r="W571" s="9">
        <f t="shared" si="2"/>
        <v>5.2423464586448193E-3</v>
      </c>
      <c r="X571" s="10">
        <f>IF(V571&lt;=-'Matched(Paired)_t_Test'!$B$26,W571," ")</f>
        <v>5.2423464586448193E-3</v>
      </c>
      <c r="Y571" s="10" t="str">
        <f>IF(V571&gt;='Matched(Paired)_t_Test'!$B$26,W571," ")</f>
        <v xml:space="preserve"> </v>
      </c>
      <c r="Z571" s="3"/>
      <c r="AA571" s="6">
        <f>'Matched(Paired)_t_Test'!$B$16+AC571*'Matched(Paired)_t_Test'!$B$21</f>
        <v>-7.5429523803511778</v>
      </c>
      <c r="AB571" s="11">
        <f t="shared" si="3"/>
        <v>2.0010289393135953E-4</v>
      </c>
      <c r="AC571" s="8">
        <f t="shared" si="6"/>
        <v>-3.9800000000000213</v>
      </c>
      <c r="AD571" s="11">
        <f t="shared" si="4"/>
        <v>5.2423464586448193E-3</v>
      </c>
      <c r="AE571" s="10">
        <f>IF(AC571&lt;=-'Matched(Paired)_t_Test'!$B$22,AD571," ")</f>
        <v>5.2423464586448193E-3</v>
      </c>
      <c r="AF571" s="10" t="str">
        <f>IF(AC571&gt;='Matched(Paired)_t_Test'!$B$22,AD571," ")</f>
        <v xml:space="preserve"> </v>
      </c>
      <c r="AG571" s="3"/>
      <c r="AH571" s="3"/>
      <c r="AI571" s="3"/>
    </row>
    <row r="572" spans="20:35">
      <c r="T572" s="6">
        <f>'Matched(Paired)_t_Test'!$B$16+V572*'Matched(Paired)_t_Test'!$B$21</f>
        <v>-7.5050480970328302</v>
      </c>
      <c r="U572" s="7">
        <f t="shared" si="1"/>
        <v>2.0573838706322019E-4</v>
      </c>
      <c r="V572" s="8">
        <f t="shared" si="5"/>
        <v>-3.9600000000000213</v>
      </c>
      <c r="W572" s="9">
        <f t="shared" si="2"/>
        <v>5.3640333295907911E-3</v>
      </c>
      <c r="X572" s="10">
        <f>IF(V572&lt;=-'Matched(Paired)_t_Test'!$B$26,W572," ")</f>
        <v>5.3640333295907911E-3</v>
      </c>
      <c r="Y572" s="10" t="str">
        <f>IF(V572&gt;='Matched(Paired)_t_Test'!$B$26,W572," ")</f>
        <v xml:space="preserve"> </v>
      </c>
      <c r="Z572" s="3"/>
      <c r="AA572" s="6">
        <f>'Matched(Paired)_t_Test'!$B$16+AC572*'Matched(Paired)_t_Test'!$B$21</f>
        <v>-7.5050480970328302</v>
      </c>
      <c r="AB572" s="11">
        <f t="shared" si="3"/>
        <v>2.0573838706322019E-4</v>
      </c>
      <c r="AC572" s="8">
        <f t="shared" si="6"/>
        <v>-3.9600000000000213</v>
      </c>
      <c r="AD572" s="11">
        <f t="shared" si="4"/>
        <v>5.3640333295907911E-3</v>
      </c>
      <c r="AE572" s="10">
        <f>IF(AC572&lt;=-'Matched(Paired)_t_Test'!$B$22,AD572," ")</f>
        <v>5.3640333295907911E-3</v>
      </c>
      <c r="AF572" s="10" t="str">
        <f>IF(AC572&gt;='Matched(Paired)_t_Test'!$B$22,AD572," ")</f>
        <v xml:space="preserve"> </v>
      </c>
      <c r="AG572" s="3"/>
      <c r="AH572" s="3"/>
      <c r="AI572" s="3"/>
    </row>
    <row r="573" spans="20:35">
      <c r="T573" s="6">
        <f>'Matched(Paired)_t_Test'!$B$16+V573*'Matched(Paired)_t_Test'!$B$21</f>
        <v>-7.4671438137144825</v>
      </c>
      <c r="U573" s="7">
        <f t="shared" si="1"/>
        <v>2.1155748003786844E-4</v>
      </c>
      <c r="V573" s="8">
        <f t="shared" si="5"/>
        <v>-3.9400000000000213</v>
      </c>
      <c r="W573" s="9">
        <f t="shared" si="2"/>
        <v>5.4888737935732844E-3</v>
      </c>
      <c r="X573" s="10">
        <f>IF(V573&lt;=-'Matched(Paired)_t_Test'!$B$26,W573," ")</f>
        <v>5.4888737935732844E-3</v>
      </c>
      <c r="Y573" s="10" t="str">
        <f>IF(V573&gt;='Matched(Paired)_t_Test'!$B$26,W573," ")</f>
        <v xml:space="preserve"> </v>
      </c>
      <c r="Z573" s="3"/>
      <c r="AA573" s="6">
        <f>'Matched(Paired)_t_Test'!$B$16+AC573*'Matched(Paired)_t_Test'!$B$21</f>
        <v>-7.4671438137144825</v>
      </c>
      <c r="AB573" s="11">
        <f t="shared" si="3"/>
        <v>2.1155748003786844E-4</v>
      </c>
      <c r="AC573" s="8">
        <f t="shared" si="6"/>
        <v>-3.9400000000000213</v>
      </c>
      <c r="AD573" s="11">
        <f t="shared" si="4"/>
        <v>5.4888737935732844E-3</v>
      </c>
      <c r="AE573" s="10">
        <f>IF(AC573&lt;=-'Matched(Paired)_t_Test'!$B$22,AD573," ")</f>
        <v>5.4888737935732844E-3</v>
      </c>
      <c r="AF573" s="10" t="str">
        <f>IF(AC573&gt;='Matched(Paired)_t_Test'!$B$22,AD573," ")</f>
        <v xml:space="preserve"> </v>
      </c>
      <c r="AG573" s="3"/>
      <c r="AH573" s="3"/>
      <c r="AI573" s="3"/>
    </row>
    <row r="574" spans="20:35">
      <c r="T574" s="6">
        <f>'Matched(Paired)_t_Test'!$B$16+V574*'Matched(Paired)_t_Test'!$B$21</f>
        <v>-7.4292395303961349</v>
      </c>
      <c r="U574" s="7">
        <f t="shared" si="1"/>
        <v>2.1756694648502977E-4</v>
      </c>
      <c r="V574" s="8">
        <f t="shared" si="5"/>
        <v>-3.9200000000000212</v>
      </c>
      <c r="W574" s="9">
        <f t="shared" si="2"/>
        <v>5.616956531762759E-3</v>
      </c>
      <c r="X574" s="10">
        <f>IF(V574&lt;=-'Matched(Paired)_t_Test'!$B$26,W574," ")</f>
        <v>5.616956531762759E-3</v>
      </c>
      <c r="Y574" s="10" t="str">
        <f>IF(V574&gt;='Matched(Paired)_t_Test'!$B$26,W574," ")</f>
        <v xml:space="preserve"> </v>
      </c>
      <c r="Z574" s="3"/>
      <c r="AA574" s="6">
        <f>'Matched(Paired)_t_Test'!$B$16+AC574*'Matched(Paired)_t_Test'!$B$21</f>
        <v>-7.4292395303961349</v>
      </c>
      <c r="AB574" s="11">
        <f t="shared" si="3"/>
        <v>2.1756694648502977E-4</v>
      </c>
      <c r="AC574" s="8">
        <f t="shared" si="6"/>
        <v>-3.9200000000000212</v>
      </c>
      <c r="AD574" s="11">
        <f t="shared" si="4"/>
        <v>5.616956531762759E-3</v>
      </c>
      <c r="AE574" s="10">
        <f>IF(AC574&lt;=-'Matched(Paired)_t_Test'!$B$22,AD574," ")</f>
        <v>5.616956531762759E-3</v>
      </c>
      <c r="AF574" s="10" t="str">
        <f>IF(AC574&gt;='Matched(Paired)_t_Test'!$B$22,AD574," ")</f>
        <v xml:space="preserve"> </v>
      </c>
      <c r="AG574" s="3"/>
      <c r="AH574" s="3"/>
      <c r="AI574" s="3"/>
    </row>
    <row r="575" spans="20:35">
      <c r="T575" s="6">
        <f>'Matched(Paired)_t_Test'!$B$16+V575*'Matched(Paired)_t_Test'!$B$21</f>
        <v>-7.3913352470777873</v>
      </c>
      <c r="U575" s="7">
        <f t="shared" si="1"/>
        <v>2.2377383836409077E-4</v>
      </c>
      <c r="V575" s="8">
        <f t="shared" si="5"/>
        <v>-3.9000000000000212</v>
      </c>
      <c r="W575" s="9">
        <f t="shared" si="2"/>
        <v>5.7483728547692544E-3</v>
      </c>
      <c r="X575" s="10">
        <f>IF(V575&lt;=-'Matched(Paired)_t_Test'!$B$26,W575," ")</f>
        <v>5.7483728547692544E-3</v>
      </c>
      <c r="Y575" s="10" t="str">
        <f>IF(V575&gt;='Matched(Paired)_t_Test'!$B$26,W575," ")</f>
        <v xml:space="preserve"> </v>
      </c>
      <c r="Z575" s="3"/>
      <c r="AA575" s="6">
        <f>'Matched(Paired)_t_Test'!$B$16+AC575*'Matched(Paired)_t_Test'!$B$21</f>
        <v>-7.3913352470777873</v>
      </c>
      <c r="AB575" s="11">
        <f t="shared" si="3"/>
        <v>2.2377383836409077E-4</v>
      </c>
      <c r="AC575" s="8">
        <f t="shared" si="6"/>
        <v>-3.9000000000000212</v>
      </c>
      <c r="AD575" s="11">
        <f t="shared" si="4"/>
        <v>5.7483728547692544E-3</v>
      </c>
      <c r="AE575" s="10">
        <f>IF(AC575&lt;=-'Matched(Paired)_t_Test'!$B$22,AD575," ")</f>
        <v>5.7483728547692544E-3</v>
      </c>
      <c r="AF575" s="10" t="str">
        <f>IF(AC575&gt;='Matched(Paired)_t_Test'!$B$22,AD575," ")</f>
        <v xml:space="preserve"> </v>
      </c>
      <c r="AG575" s="3"/>
      <c r="AH575" s="3"/>
      <c r="AI575" s="3"/>
    </row>
    <row r="576" spans="20:35">
      <c r="T576" s="6">
        <f>'Matched(Paired)_t_Test'!$B$16+V576*'Matched(Paired)_t_Test'!$B$21</f>
        <v>-7.3534309637594406</v>
      </c>
      <c r="U576" s="7">
        <f t="shared" si="1"/>
        <v>2.3018549853036152E-4</v>
      </c>
      <c r="V576" s="8">
        <f t="shared" si="5"/>
        <v>-3.8800000000000212</v>
      </c>
      <c r="W576" s="9">
        <f t="shared" si="2"/>
        <v>5.8832167819705449E-3</v>
      </c>
      <c r="X576" s="10">
        <f>IF(V576&lt;=-'Matched(Paired)_t_Test'!$B$26,W576," ")</f>
        <v>5.8832167819705449E-3</v>
      </c>
      <c r="Y576" s="10" t="str">
        <f>IF(V576&gt;='Matched(Paired)_t_Test'!$B$26,W576," ")</f>
        <v xml:space="preserve"> </v>
      </c>
      <c r="Z576" s="3"/>
      <c r="AA576" s="6">
        <f>'Matched(Paired)_t_Test'!$B$16+AC576*'Matched(Paired)_t_Test'!$B$21</f>
        <v>-7.3534309637594406</v>
      </c>
      <c r="AB576" s="11">
        <f t="shared" si="3"/>
        <v>2.3018549853036152E-4</v>
      </c>
      <c r="AC576" s="8">
        <f t="shared" si="6"/>
        <v>-3.8800000000000212</v>
      </c>
      <c r="AD576" s="11">
        <f t="shared" si="4"/>
        <v>5.8832167819705449E-3</v>
      </c>
      <c r="AE576" s="10">
        <f>IF(AC576&lt;=-'Matched(Paired)_t_Test'!$B$22,AD576," ")</f>
        <v>5.8832167819705449E-3</v>
      </c>
      <c r="AF576" s="10" t="str">
        <f>IF(AC576&gt;='Matched(Paired)_t_Test'!$B$22,AD576," ")</f>
        <v xml:space="preserve"> </v>
      </c>
      <c r="AG576" s="3"/>
      <c r="AH576" s="3"/>
      <c r="AI576" s="3"/>
    </row>
    <row r="577" spans="20:35">
      <c r="T577" s="6">
        <f>'Matched(Paired)_t_Test'!$B$16+V577*'Matched(Paired)_t_Test'!$B$21</f>
        <v>-7.315526680441093</v>
      </c>
      <c r="U577" s="7">
        <f t="shared" si="1"/>
        <v>2.3680957391761183E-4</v>
      </c>
      <c r="V577" s="8">
        <f t="shared" si="5"/>
        <v>-3.8600000000000212</v>
      </c>
      <c r="W577" s="9">
        <f t="shared" si="2"/>
        <v>6.0215851231362463E-3</v>
      </c>
      <c r="X577" s="10">
        <f>IF(V577&lt;=-'Matched(Paired)_t_Test'!$B$26,W577," ")</f>
        <v>6.0215851231362463E-3</v>
      </c>
      <c r="Y577" s="10" t="str">
        <f>IF(V577&gt;='Matched(Paired)_t_Test'!$B$26,W577," ")</f>
        <v xml:space="preserve"> </v>
      </c>
      <c r="Z577" s="3"/>
      <c r="AA577" s="6">
        <f>'Matched(Paired)_t_Test'!$B$16+AC577*'Matched(Paired)_t_Test'!$B$21</f>
        <v>-7.315526680441093</v>
      </c>
      <c r="AB577" s="11">
        <f t="shared" si="3"/>
        <v>2.3680957391761183E-4</v>
      </c>
      <c r="AC577" s="8">
        <f t="shared" si="6"/>
        <v>-3.8600000000000212</v>
      </c>
      <c r="AD577" s="11">
        <f t="shared" si="4"/>
        <v>6.0215851231362463E-3</v>
      </c>
      <c r="AE577" s="10">
        <f>IF(AC577&lt;=-'Matched(Paired)_t_Test'!$B$22,AD577," ")</f>
        <v>6.0215851231362463E-3</v>
      </c>
      <c r="AF577" s="10" t="str">
        <f>IF(AC577&gt;='Matched(Paired)_t_Test'!$B$22,AD577," ")</f>
        <v xml:space="preserve"> </v>
      </c>
      <c r="AG577" s="3"/>
      <c r="AH577" s="3"/>
      <c r="AI577" s="3"/>
    </row>
    <row r="578" spans="20:35">
      <c r="T578" s="6">
        <f>'Matched(Paired)_t_Test'!$B$16+V578*'Matched(Paired)_t_Test'!$B$21</f>
        <v>-7.2776223971227454</v>
      </c>
      <c r="U578" s="7">
        <f t="shared" si="1"/>
        <v>2.436540293693752E-4</v>
      </c>
      <c r="V578" s="8">
        <f t="shared" si="5"/>
        <v>-3.8400000000000212</v>
      </c>
      <c r="W578" s="9">
        <f t="shared" si="2"/>
        <v>6.1635775624028924E-3</v>
      </c>
      <c r="X578" s="10">
        <f>IF(V578&lt;=-'Matched(Paired)_t_Test'!$B$26,W578," ")</f>
        <v>6.1635775624028924E-3</v>
      </c>
      <c r="Y578" s="10" t="str">
        <f>IF(V578&gt;='Matched(Paired)_t_Test'!$B$26,W578," ")</f>
        <v xml:space="preserve"> </v>
      </c>
      <c r="Z578" s="3"/>
      <c r="AA578" s="6">
        <f>'Matched(Paired)_t_Test'!$B$16+AC578*'Matched(Paired)_t_Test'!$B$21</f>
        <v>-7.2776223971227454</v>
      </c>
      <c r="AB578" s="11">
        <f t="shared" si="3"/>
        <v>2.436540293693752E-4</v>
      </c>
      <c r="AC578" s="8">
        <f t="shared" si="6"/>
        <v>-3.8400000000000212</v>
      </c>
      <c r="AD578" s="11">
        <f t="shared" si="4"/>
        <v>6.1635775624028924E-3</v>
      </c>
      <c r="AE578" s="10">
        <f>IF(AC578&lt;=-'Matched(Paired)_t_Test'!$B$22,AD578," ")</f>
        <v>6.1635775624028924E-3</v>
      </c>
      <c r="AF578" s="10" t="str">
        <f>IF(AC578&gt;='Matched(Paired)_t_Test'!$B$22,AD578," ")</f>
        <v xml:space="preserve"> </v>
      </c>
      <c r="AG578" s="3"/>
      <c r="AH578" s="3"/>
      <c r="AI578" s="3"/>
    </row>
    <row r="579" spans="20:35">
      <c r="T579" s="6">
        <f>'Matched(Paired)_t_Test'!$B$16+V579*'Matched(Paired)_t_Test'!$B$21</f>
        <v>-7.2397181138043978</v>
      </c>
      <c r="U579" s="7">
        <f t="shared" si="1"/>
        <v>2.5072716215334854E-4</v>
      </c>
      <c r="V579" s="8">
        <f t="shared" si="5"/>
        <v>-3.8200000000000212</v>
      </c>
      <c r="W579" s="9">
        <f t="shared" si="2"/>
        <v>6.3092967446552843E-3</v>
      </c>
      <c r="X579" s="10">
        <f>IF(V579&lt;=-'Matched(Paired)_t_Test'!$B$26,W579," ")</f>
        <v>6.3092967446552843E-3</v>
      </c>
      <c r="Y579" s="10" t="str">
        <f>IF(V579&gt;='Matched(Paired)_t_Test'!$B$26,W579," ")</f>
        <v xml:space="preserve"> </v>
      </c>
      <c r="Z579" s="3"/>
      <c r="AA579" s="6">
        <f>'Matched(Paired)_t_Test'!$B$16+AC579*'Matched(Paired)_t_Test'!$B$21</f>
        <v>-7.2397181138043978</v>
      </c>
      <c r="AB579" s="11">
        <f t="shared" si="3"/>
        <v>2.5072716215334854E-4</v>
      </c>
      <c r="AC579" s="8">
        <f t="shared" si="6"/>
        <v>-3.8200000000000212</v>
      </c>
      <c r="AD579" s="11">
        <f t="shared" si="4"/>
        <v>6.3092967446552843E-3</v>
      </c>
      <c r="AE579" s="10">
        <f>IF(AC579&lt;=-'Matched(Paired)_t_Test'!$B$22,AD579," ")</f>
        <v>6.3092967446552843E-3</v>
      </c>
      <c r="AF579" s="10" t="str">
        <f>IF(AC579&gt;='Matched(Paired)_t_Test'!$B$22,AD579," ")</f>
        <v xml:space="preserve"> </v>
      </c>
      <c r="AG579" s="3"/>
      <c r="AH579" s="3"/>
      <c r="AI579" s="3"/>
    </row>
    <row r="580" spans="20:35">
      <c r="T580" s="6">
        <f>'Matched(Paired)_t_Test'!$B$16+V580*'Matched(Paired)_t_Test'!$B$21</f>
        <v>-7.2018138304860502</v>
      </c>
      <c r="U580" s="7">
        <f t="shared" si="1"/>
        <v>2.5803761719513649E-4</v>
      </c>
      <c r="V580" s="8">
        <f t="shared" si="5"/>
        <v>-3.8000000000000211</v>
      </c>
      <c r="W580" s="9">
        <f t="shared" si="2"/>
        <v>6.4588483643696765E-3</v>
      </c>
      <c r="X580" s="10">
        <f>IF(V580&lt;=-'Matched(Paired)_t_Test'!$B$26,W580," ")</f>
        <v>6.4588483643696765E-3</v>
      </c>
      <c r="Y580" s="10" t="str">
        <f>IF(V580&gt;='Matched(Paired)_t_Test'!$B$26,W580," ")</f>
        <v xml:space="preserve"> </v>
      </c>
      <c r="Z580" s="3"/>
      <c r="AA580" s="6">
        <f>'Matched(Paired)_t_Test'!$B$16+AC580*'Matched(Paired)_t_Test'!$B$21</f>
        <v>-7.2018138304860502</v>
      </c>
      <c r="AB580" s="11">
        <f t="shared" si="3"/>
        <v>2.5803761719513649E-4</v>
      </c>
      <c r="AC580" s="8">
        <f t="shared" si="6"/>
        <v>-3.8000000000000211</v>
      </c>
      <c r="AD580" s="11">
        <f t="shared" si="4"/>
        <v>6.4588483643696765E-3</v>
      </c>
      <c r="AE580" s="10">
        <f>IF(AC580&lt;=-'Matched(Paired)_t_Test'!$B$22,AD580," ")</f>
        <v>6.4588483643696765E-3</v>
      </c>
      <c r="AF580" s="10" t="str">
        <f>IF(AC580&gt;='Matched(Paired)_t_Test'!$B$22,AD580," ")</f>
        <v xml:space="preserve"> </v>
      </c>
      <c r="AG580" s="3"/>
      <c r="AH580" s="3"/>
      <c r="AI580" s="3"/>
    </row>
    <row r="581" spans="20:35">
      <c r="T581" s="6">
        <f>'Matched(Paired)_t_Test'!$B$16+V581*'Matched(Paired)_t_Test'!$B$21</f>
        <v>-7.1639095471677026</v>
      </c>
      <c r="U581" s="7">
        <f t="shared" si="1"/>
        <v>2.6559440306965352E-4</v>
      </c>
      <c r="V581" s="8">
        <f t="shared" si="5"/>
        <v>-3.7800000000000211</v>
      </c>
      <c r="W581" s="9">
        <f t="shared" si="2"/>
        <v>6.6123412569745639E-3</v>
      </c>
      <c r="X581" s="10">
        <f>IF(V581&lt;=-'Matched(Paired)_t_Test'!$B$26,W581," ")</f>
        <v>6.6123412569745639E-3</v>
      </c>
      <c r="Y581" s="10" t="str">
        <f>IF(V581&gt;='Matched(Paired)_t_Test'!$B$26,W581," ")</f>
        <v xml:space="preserve"> </v>
      </c>
      <c r="Z581" s="3"/>
      <c r="AA581" s="6">
        <f>'Matched(Paired)_t_Test'!$B$16+AC581*'Matched(Paired)_t_Test'!$B$21</f>
        <v>-7.1639095471677026</v>
      </c>
      <c r="AB581" s="11">
        <f t="shared" si="3"/>
        <v>2.6559440306965352E-4</v>
      </c>
      <c r="AC581" s="8">
        <f t="shared" si="6"/>
        <v>-3.7800000000000211</v>
      </c>
      <c r="AD581" s="11">
        <f t="shared" si="4"/>
        <v>6.6123412569745639E-3</v>
      </c>
      <c r="AE581" s="10">
        <f>IF(AC581&lt;=-'Matched(Paired)_t_Test'!$B$22,AD581," ")</f>
        <v>6.6123412569745639E-3</v>
      </c>
      <c r="AF581" s="10" t="str">
        <f>IF(AC581&gt;='Matched(Paired)_t_Test'!$B$22,AD581," ")</f>
        <v xml:space="preserve"> </v>
      </c>
      <c r="AG581" s="3"/>
      <c r="AH581" s="3"/>
      <c r="AI581" s="3"/>
    </row>
    <row r="582" spans="20:35">
      <c r="T582" s="6">
        <f>'Matched(Paired)_t_Test'!$B$16+V582*'Matched(Paired)_t_Test'!$B$21</f>
        <v>-7.1260052638493558</v>
      </c>
      <c r="U582" s="7">
        <f t="shared" si="1"/>
        <v>2.7340690879064481E-4</v>
      </c>
      <c r="V582" s="8">
        <f t="shared" si="5"/>
        <v>-3.7600000000000211</v>
      </c>
      <c r="W582" s="9">
        <f t="shared" si="2"/>
        <v>6.7698874927848204E-3</v>
      </c>
      <c r="X582" s="10">
        <f>IF(V582&lt;=-'Matched(Paired)_t_Test'!$B$26,W582," ")</f>
        <v>6.7698874927848204E-3</v>
      </c>
      <c r="Y582" s="10" t="str">
        <f>IF(V582&gt;='Matched(Paired)_t_Test'!$B$26,W582," ")</f>
        <v xml:space="preserve"> </v>
      </c>
      <c r="Z582" s="3"/>
      <c r="AA582" s="6">
        <f>'Matched(Paired)_t_Test'!$B$16+AC582*'Matched(Paired)_t_Test'!$B$21</f>
        <v>-7.1260052638493558</v>
      </c>
      <c r="AB582" s="11">
        <f t="shared" si="3"/>
        <v>2.7340690879064481E-4</v>
      </c>
      <c r="AC582" s="8">
        <f t="shared" si="6"/>
        <v>-3.7600000000000211</v>
      </c>
      <c r="AD582" s="11">
        <f t="shared" si="4"/>
        <v>6.7698874927848204E-3</v>
      </c>
      <c r="AE582" s="10">
        <f>IF(AC582&lt;=-'Matched(Paired)_t_Test'!$B$22,AD582," ")</f>
        <v>6.7698874927848204E-3</v>
      </c>
      <c r="AF582" s="10" t="str">
        <f>IF(AC582&gt;='Matched(Paired)_t_Test'!$B$22,AD582," ")</f>
        <v xml:space="preserve"> </v>
      </c>
      <c r="AG582" s="3"/>
      <c r="AH582" s="3"/>
      <c r="AI582" s="3"/>
    </row>
    <row r="583" spans="20:35">
      <c r="T583" s="6">
        <f>'Matched(Paired)_t_Test'!$B$16+V583*'Matched(Paired)_t_Test'!$B$21</f>
        <v>-7.0881009805310082</v>
      </c>
      <c r="U583" s="7">
        <f t="shared" si="1"/>
        <v>2.8148492144111734E-4</v>
      </c>
      <c r="V583" s="8">
        <f t="shared" si="5"/>
        <v>-3.7400000000000211</v>
      </c>
      <c r="W583" s="9">
        <f t="shared" si="2"/>
        <v>6.9316024735650104E-3</v>
      </c>
      <c r="X583" s="10">
        <f>IF(V583&lt;=-'Matched(Paired)_t_Test'!$B$26,W583," ")</f>
        <v>6.9316024735650104E-3</v>
      </c>
      <c r="Y583" s="10" t="str">
        <f>IF(V583&gt;='Matched(Paired)_t_Test'!$B$26,W583," ")</f>
        <v xml:space="preserve"> </v>
      </c>
      <c r="Z583" s="3"/>
      <c r="AA583" s="6">
        <f>'Matched(Paired)_t_Test'!$B$16+AC583*'Matched(Paired)_t_Test'!$B$21</f>
        <v>-7.0881009805310082</v>
      </c>
      <c r="AB583" s="11">
        <f t="shared" si="3"/>
        <v>2.8148492144111734E-4</v>
      </c>
      <c r="AC583" s="8">
        <f t="shared" si="6"/>
        <v>-3.7400000000000211</v>
      </c>
      <c r="AD583" s="11">
        <f t="shared" si="4"/>
        <v>6.9316024735650104E-3</v>
      </c>
      <c r="AE583" s="10">
        <f>IF(AC583&lt;=-'Matched(Paired)_t_Test'!$B$22,AD583," ")</f>
        <v>6.9316024735650104E-3</v>
      </c>
      <c r="AF583" s="10" t="str">
        <f>IF(AC583&gt;='Matched(Paired)_t_Test'!$B$22,AD583," ")</f>
        <v xml:space="preserve"> </v>
      </c>
      <c r="AG583" s="3"/>
      <c r="AH583" s="3"/>
      <c r="AI583" s="3"/>
    </row>
    <row r="584" spans="20:35">
      <c r="T584" s="6">
        <f>'Matched(Paired)_t_Test'!$B$16+V584*'Matched(Paired)_t_Test'!$B$21</f>
        <v>-7.0501966972126606</v>
      </c>
      <c r="U584" s="7">
        <f t="shared" ref="U584:U647" si="7">_xlfn.T.DIST(T584,5,FALSE)</f>
        <v>2.8983864468987413E-4</v>
      </c>
      <c r="V584" s="8">
        <f t="shared" si="5"/>
        <v>-3.7200000000000211</v>
      </c>
      <c r="W584" s="9">
        <f t="shared" ref="W584:W647" si="8">_xlfn.T.DIST(V584,5,FALSE)</f>
        <v>7.0976050317772908E-3</v>
      </c>
      <c r="X584" s="10">
        <f>IF(V584&lt;=-'Matched(Paired)_t_Test'!$B$26,W584," ")</f>
        <v>7.0976050317772908E-3</v>
      </c>
      <c r="Y584" s="10" t="str">
        <f>IF(V584&gt;='Matched(Paired)_t_Test'!$B$26,W584," ")</f>
        <v xml:space="preserve"> </v>
      </c>
      <c r="Z584" s="3"/>
      <c r="AA584" s="6">
        <f>'Matched(Paired)_t_Test'!$B$16+AC584*'Matched(Paired)_t_Test'!$B$21</f>
        <v>-7.0501966972126606</v>
      </c>
      <c r="AB584" s="11">
        <f t="shared" ref="AB584:AB647" si="9">_xlfn.T.DIST(AA584,5,FALSE)</f>
        <v>2.8983864468987413E-4</v>
      </c>
      <c r="AC584" s="8">
        <f t="shared" si="6"/>
        <v>-3.7200000000000211</v>
      </c>
      <c r="AD584" s="11">
        <f t="shared" ref="AD584:AD647" si="10">_xlfn.T.DIST(AC584,5,FALSE)</f>
        <v>7.0976050317772908E-3</v>
      </c>
      <c r="AE584" s="10">
        <f>IF(AC584&lt;=-'Matched(Paired)_t_Test'!$B$22,AD584," ")</f>
        <v>7.0976050317772908E-3</v>
      </c>
      <c r="AF584" s="10" t="str">
        <f>IF(AC584&gt;='Matched(Paired)_t_Test'!$B$22,AD584," ")</f>
        <v xml:space="preserve"> </v>
      </c>
      <c r="AG584" s="3"/>
      <c r="AH584" s="3"/>
      <c r="AI584" s="3"/>
    </row>
    <row r="585" spans="20:35">
      <c r="T585" s="6">
        <f>'Matched(Paired)_t_Test'!$B$16+V585*'Matched(Paired)_t_Test'!$B$21</f>
        <v>-7.012292413894313</v>
      </c>
      <c r="U585" s="7">
        <f t="shared" si="7"/>
        <v>2.9847871824196289E-4</v>
      </c>
      <c r="V585" s="8">
        <f t="shared" ref="V585:V648" si="11">V584+$X$517</f>
        <v>-3.700000000000021</v>
      </c>
      <c r="W585" s="9">
        <f t="shared" si="8"/>
        <v>7.2680175325692134E-3</v>
      </c>
      <c r="X585" s="10">
        <f>IF(V585&lt;=-'Matched(Paired)_t_Test'!$B$26,W585," ")</f>
        <v>7.2680175325692134E-3</v>
      </c>
      <c r="Y585" s="10" t="str">
        <f>IF(V585&gt;='Matched(Paired)_t_Test'!$B$26,W585," ")</f>
        <v xml:space="preserve"> </v>
      </c>
      <c r="Z585" s="3"/>
      <c r="AA585" s="6">
        <f>'Matched(Paired)_t_Test'!$B$16+AC585*'Matched(Paired)_t_Test'!$B$21</f>
        <v>-7.012292413894313</v>
      </c>
      <c r="AB585" s="11">
        <f t="shared" si="9"/>
        <v>2.9847871824196289E-4</v>
      </c>
      <c r="AC585" s="8">
        <f t="shared" ref="AC585:AC648" si="12">AC584+$X$517</f>
        <v>-3.700000000000021</v>
      </c>
      <c r="AD585" s="11">
        <f t="shared" si="10"/>
        <v>7.2680175325692134E-3</v>
      </c>
      <c r="AE585" s="10">
        <f>IF(AC585&lt;=-'Matched(Paired)_t_Test'!$B$22,AD585," ")</f>
        <v>7.2680175325692134E-3</v>
      </c>
      <c r="AF585" s="10" t="str">
        <f>IF(AC585&gt;='Matched(Paired)_t_Test'!$B$22,AD585," ")</f>
        <v xml:space="preserve"> </v>
      </c>
      <c r="AG585" s="3"/>
      <c r="AH585" s="3"/>
      <c r="AI585" s="3"/>
    </row>
    <row r="586" spans="20:35">
      <c r="T586" s="6">
        <f>'Matched(Paired)_t_Test'!$B$16+V586*'Matched(Paired)_t_Test'!$B$21</f>
        <v>-6.9743881305759654</v>
      </c>
      <c r="U586" s="7">
        <f t="shared" si="7"/>
        <v>3.0741623827356551E-4</v>
      </c>
      <c r="V586" s="8">
        <f t="shared" si="11"/>
        <v>-3.680000000000021</v>
      </c>
      <c r="W586" s="9">
        <f t="shared" si="8"/>
        <v>7.4429659785560506E-3</v>
      </c>
      <c r="X586" s="10">
        <f>IF(V586&lt;=-'Matched(Paired)_t_Test'!$B$26,W586," ")</f>
        <v>7.4429659785560506E-3</v>
      </c>
      <c r="Y586" s="10" t="str">
        <f>IF(V586&gt;='Matched(Paired)_t_Test'!$B$26,W586," ")</f>
        <v xml:space="preserve"> </v>
      </c>
      <c r="Z586" s="3"/>
      <c r="AA586" s="6">
        <f>'Matched(Paired)_t_Test'!$B$16+AC586*'Matched(Paired)_t_Test'!$B$21</f>
        <v>-6.9743881305759654</v>
      </c>
      <c r="AB586" s="11">
        <f t="shared" si="9"/>
        <v>3.0741623827356551E-4</v>
      </c>
      <c r="AC586" s="8">
        <f t="shared" si="12"/>
        <v>-3.680000000000021</v>
      </c>
      <c r="AD586" s="11">
        <f t="shared" si="10"/>
        <v>7.4429659785560506E-3</v>
      </c>
      <c r="AE586" s="10">
        <f>IF(AC586&lt;=-'Matched(Paired)_t_Test'!$B$22,AD586," ")</f>
        <v>7.4429659785560506E-3</v>
      </c>
      <c r="AF586" s="10" t="str">
        <f>IF(AC586&gt;='Matched(Paired)_t_Test'!$B$22,AD586," ")</f>
        <v xml:space="preserve"> </v>
      </c>
      <c r="AG586" s="3"/>
      <c r="AH586" s="3"/>
      <c r="AI586" s="3"/>
    </row>
    <row r="587" spans="20:35">
      <c r="T587" s="6">
        <f>'Matched(Paired)_t_Test'!$B$16+V587*'Matched(Paired)_t_Test'!$B$21</f>
        <v>-6.9364838472576178</v>
      </c>
      <c r="U587" s="7">
        <f t="shared" si="7"/>
        <v>3.1666277890476767E-4</v>
      </c>
      <c r="V587" s="8">
        <f t="shared" si="11"/>
        <v>-3.660000000000021</v>
      </c>
      <c r="W587" s="9">
        <f t="shared" si="8"/>
        <v>7.6225801174517674E-3</v>
      </c>
      <c r="X587" s="10">
        <f>IF(V587&lt;=-'Matched(Paired)_t_Test'!$B$26,W587," ")</f>
        <v>7.6225801174517674E-3</v>
      </c>
      <c r="Y587" s="10" t="str">
        <f>IF(V587&gt;='Matched(Paired)_t_Test'!$B$26,W587," ")</f>
        <v xml:space="preserve"> </v>
      </c>
      <c r="Z587" s="3"/>
      <c r="AA587" s="6">
        <f>'Matched(Paired)_t_Test'!$B$16+AC587*'Matched(Paired)_t_Test'!$B$21</f>
        <v>-6.9364838472576178</v>
      </c>
      <c r="AB587" s="11">
        <f t="shared" si="9"/>
        <v>3.1666277890476767E-4</v>
      </c>
      <c r="AC587" s="8">
        <f t="shared" si="12"/>
        <v>-3.660000000000021</v>
      </c>
      <c r="AD587" s="11">
        <f t="shared" si="10"/>
        <v>7.6225801174517674E-3</v>
      </c>
      <c r="AE587" s="10">
        <f>IF(AC587&lt;=-'Matched(Paired)_t_Test'!$B$22,AD587," ")</f>
        <v>7.6225801174517674E-3</v>
      </c>
      <c r="AF587" s="10" t="str">
        <f>IF(AC587&gt;='Matched(Paired)_t_Test'!$B$22,AD587," ")</f>
        <v xml:space="preserve"> </v>
      </c>
      <c r="AG587" s="3"/>
      <c r="AH587" s="3"/>
      <c r="AI587" s="3"/>
    </row>
    <row r="588" spans="20:35">
      <c r="T588" s="6">
        <f>'Matched(Paired)_t_Test'!$B$16+V588*'Matched(Paired)_t_Test'!$B$21</f>
        <v>-6.8985795639392711</v>
      </c>
      <c r="U588" s="7">
        <f t="shared" si="7"/>
        <v>3.2623041476672829E-4</v>
      </c>
      <c r="V588" s="8">
        <f t="shared" si="11"/>
        <v>-3.640000000000021</v>
      </c>
      <c r="W588" s="9">
        <f t="shared" si="8"/>
        <v>7.8069935526017603E-3</v>
      </c>
      <c r="X588" s="10">
        <f>IF(V588&lt;=-'Matched(Paired)_t_Test'!$B$26,W588," ")</f>
        <v>7.8069935526017603E-3</v>
      </c>
      <c r="Y588" s="10" t="str">
        <f>IF(V588&gt;='Matched(Paired)_t_Test'!$B$26,W588," ")</f>
        <v xml:space="preserve"> </v>
      </c>
      <c r="Z588" s="3"/>
      <c r="AA588" s="6">
        <f>'Matched(Paired)_t_Test'!$B$16+AC588*'Matched(Paired)_t_Test'!$B$21</f>
        <v>-6.8985795639392711</v>
      </c>
      <c r="AB588" s="11">
        <f t="shared" si="9"/>
        <v>3.2623041476672829E-4</v>
      </c>
      <c r="AC588" s="8">
        <f t="shared" si="12"/>
        <v>-3.640000000000021</v>
      </c>
      <c r="AD588" s="11">
        <f t="shared" si="10"/>
        <v>7.8069935526017603E-3</v>
      </c>
      <c r="AE588" s="10">
        <f>IF(AC588&lt;=-'Matched(Paired)_t_Test'!$B$22,AD588," ")</f>
        <v>7.8069935526017603E-3</v>
      </c>
      <c r="AF588" s="10" t="str">
        <f>IF(AC588&gt;='Matched(Paired)_t_Test'!$B$22,AD588," ")</f>
        <v xml:space="preserve"> </v>
      </c>
      <c r="AG588" s="3"/>
      <c r="AH588" s="3"/>
      <c r="AI588" s="3"/>
    </row>
    <row r="589" spans="20:35">
      <c r="T589" s="6">
        <f>'Matched(Paired)_t_Test'!$B$16+V589*'Matched(Paired)_t_Test'!$B$21</f>
        <v>-6.8606752806209235</v>
      </c>
      <c r="U589" s="7">
        <f t="shared" si="7"/>
        <v>3.3613174472303594E-4</v>
      </c>
      <c r="V589" s="8">
        <f t="shared" si="11"/>
        <v>-3.620000000000021</v>
      </c>
      <c r="W589" s="9">
        <f t="shared" si="8"/>
        <v>7.9963438564696464E-3</v>
      </c>
      <c r="X589" s="10">
        <f>IF(V589&lt;=-'Matched(Paired)_t_Test'!$B$26,W589," ")</f>
        <v>7.9963438564696464E-3</v>
      </c>
      <c r="Y589" s="10" t="str">
        <f>IF(V589&gt;='Matched(Paired)_t_Test'!$B$26,W589," ")</f>
        <v xml:space="preserve"> </v>
      </c>
      <c r="Z589" s="3"/>
      <c r="AA589" s="6">
        <f>'Matched(Paired)_t_Test'!$B$16+AC589*'Matched(Paired)_t_Test'!$B$21</f>
        <v>-6.8606752806209235</v>
      </c>
      <c r="AB589" s="11">
        <f t="shared" si="9"/>
        <v>3.3613174472303594E-4</v>
      </c>
      <c r="AC589" s="8">
        <f t="shared" si="12"/>
        <v>-3.620000000000021</v>
      </c>
      <c r="AD589" s="11">
        <f t="shared" si="10"/>
        <v>7.9963438564696464E-3</v>
      </c>
      <c r="AE589" s="10">
        <f>IF(AC589&lt;=-'Matched(Paired)_t_Test'!$B$22,AD589," ")</f>
        <v>7.9963438564696464E-3</v>
      </c>
      <c r="AF589" s="10" t="str">
        <f>IF(AC589&gt;='Matched(Paired)_t_Test'!$B$22,AD589," ")</f>
        <v xml:space="preserve"> </v>
      </c>
      <c r="AG589" s="3"/>
      <c r="AH589" s="3"/>
      <c r="AI589" s="3"/>
    </row>
    <row r="590" spans="20:35">
      <c r="T590" s="6">
        <f>'Matched(Paired)_t_Test'!$B$16+V590*'Matched(Paired)_t_Test'!$B$21</f>
        <v>-6.8227709973025759</v>
      </c>
      <c r="U590" s="7">
        <f t="shared" si="7"/>
        <v>3.4637991680849675E-4</v>
      </c>
      <c r="V590" s="8">
        <f t="shared" si="11"/>
        <v>-3.600000000000021</v>
      </c>
      <c r="W590" s="9">
        <f t="shared" si="8"/>
        <v>8.1907726871288528E-3</v>
      </c>
      <c r="X590" s="10">
        <f>IF(V590&lt;=-'Matched(Paired)_t_Test'!$B$26,W590," ")</f>
        <v>8.1907726871288528E-3</v>
      </c>
      <c r="Y590" s="10" t="str">
        <f>IF(V590&gt;='Matched(Paired)_t_Test'!$B$26,W590," ")</f>
        <v xml:space="preserve"> </v>
      </c>
      <c r="Z590" s="3"/>
      <c r="AA590" s="6">
        <f>'Matched(Paired)_t_Test'!$B$16+AC590*'Matched(Paired)_t_Test'!$B$21</f>
        <v>-6.8227709973025759</v>
      </c>
      <c r="AB590" s="11">
        <f t="shared" si="9"/>
        <v>3.4637991680849675E-4</v>
      </c>
      <c r="AC590" s="8">
        <f t="shared" si="12"/>
        <v>-3.600000000000021</v>
      </c>
      <c r="AD590" s="11">
        <f t="shared" si="10"/>
        <v>8.1907726871288528E-3</v>
      </c>
      <c r="AE590" s="10">
        <f>IF(AC590&lt;=-'Matched(Paired)_t_Test'!$B$22,AD590," ")</f>
        <v>8.1907726871288528E-3</v>
      </c>
      <c r="AF590" s="10" t="str">
        <f>IF(AC590&gt;='Matched(Paired)_t_Test'!$B$22,AD590," ")</f>
        <v xml:space="preserve"> </v>
      </c>
      <c r="AG590" s="3"/>
      <c r="AH590" s="3"/>
      <c r="AI590" s="3"/>
    </row>
    <row r="591" spans="20:35">
      <c r="T591" s="6">
        <f>'Matched(Paired)_t_Test'!$B$16+V591*'Matched(Paired)_t_Test'!$B$21</f>
        <v>-6.7848667139842282</v>
      </c>
      <c r="U591" s="7">
        <f t="shared" si="7"/>
        <v>3.5698865445227951E-4</v>
      </c>
      <c r="V591" s="8">
        <f t="shared" si="11"/>
        <v>-3.5800000000000209</v>
      </c>
      <c r="W591" s="9">
        <f t="shared" si="8"/>
        <v>8.3904259078085488E-3</v>
      </c>
      <c r="X591" s="10">
        <f>IF(V591&lt;=-'Matched(Paired)_t_Test'!$B$26,W591," ")</f>
        <v>8.3904259078085488E-3</v>
      </c>
      <c r="Y591" s="10" t="str">
        <f>IF(V591&gt;='Matched(Paired)_t_Test'!$B$26,W591," ")</f>
        <v xml:space="preserve"> </v>
      </c>
      <c r="Z591" s="3"/>
      <c r="AA591" s="6">
        <f>'Matched(Paired)_t_Test'!$B$16+AC591*'Matched(Paired)_t_Test'!$B$21</f>
        <v>-6.7848667139842282</v>
      </c>
      <c r="AB591" s="11">
        <f t="shared" si="9"/>
        <v>3.5698865445227951E-4</v>
      </c>
      <c r="AC591" s="8">
        <f t="shared" si="12"/>
        <v>-3.5800000000000209</v>
      </c>
      <c r="AD591" s="11">
        <f t="shared" si="10"/>
        <v>8.3904259078085488E-3</v>
      </c>
      <c r="AE591" s="10">
        <f>IF(AC591&lt;=-'Matched(Paired)_t_Test'!$B$22,AD591," ")</f>
        <v>8.3904259078085488E-3</v>
      </c>
      <c r="AF591" s="10" t="str">
        <f>IF(AC591&gt;='Matched(Paired)_t_Test'!$B$22,AD591," ")</f>
        <v xml:space="preserve"> </v>
      </c>
      <c r="AG591" s="3"/>
      <c r="AH591" s="3"/>
      <c r="AI591" s="3"/>
    </row>
    <row r="592" spans="20:35">
      <c r="T592" s="6">
        <f>'Matched(Paired)_t_Test'!$B$16+V592*'Matched(Paired)_t_Test'!$B$21</f>
        <v>-6.7469624306658806</v>
      </c>
      <c r="U592" s="7">
        <f t="shared" si="7"/>
        <v>3.6797228405624331E-4</v>
      </c>
      <c r="V592" s="8">
        <f t="shared" si="11"/>
        <v>-3.5600000000000209</v>
      </c>
      <c r="W592" s="9">
        <f t="shared" si="8"/>
        <v>8.5954537095414632E-3</v>
      </c>
      <c r="X592" s="10">
        <f>IF(V592&lt;=-'Matched(Paired)_t_Test'!$B$26,W592," ")</f>
        <v>8.5954537095414632E-3</v>
      </c>
      <c r="Y592" s="10" t="str">
        <f>IF(V592&gt;='Matched(Paired)_t_Test'!$B$26,W592," ")</f>
        <v xml:space="preserve"> </v>
      </c>
      <c r="Z592" s="3"/>
      <c r="AA592" s="6">
        <f>'Matched(Paired)_t_Test'!$B$16+AC592*'Matched(Paired)_t_Test'!$B$21</f>
        <v>-6.7469624306658806</v>
      </c>
      <c r="AB592" s="11">
        <f t="shared" si="9"/>
        <v>3.6797228405624331E-4</v>
      </c>
      <c r="AC592" s="8">
        <f t="shared" si="12"/>
        <v>-3.5600000000000209</v>
      </c>
      <c r="AD592" s="11">
        <f t="shared" si="10"/>
        <v>8.5954537095414632E-3</v>
      </c>
      <c r="AE592" s="10">
        <f>IF(AC592&lt;=-'Matched(Paired)_t_Test'!$B$22,AD592," ")</f>
        <v>8.5954537095414632E-3</v>
      </c>
      <c r="AF592" s="10" t="str">
        <f>IF(AC592&gt;='Matched(Paired)_t_Test'!$B$22,AD592," ")</f>
        <v xml:space="preserve"> </v>
      </c>
      <c r="AG592" s="3"/>
      <c r="AH592" s="3"/>
      <c r="AI592" s="3"/>
    </row>
    <row r="593" spans="20:35">
      <c r="T593" s="6">
        <f>'Matched(Paired)_t_Test'!$B$16+V593*'Matched(Paired)_t_Test'!$B$21</f>
        <v>-6.709058147347533</v>
      </c>
      <c r="U593" s="7">
        <f t="shared" si="7"/>
        <v>3.7934576400340433E-4</v>
      </c>
      <c r="V593" s="8">
        <f t="shared" si="11"/>
        <v>-3.5400000000000209</v>
      </c>
      <c r="W593" s="9">
        <f t="shared" si="8"/>
        <v>8.8060107369593143E-3</v>
      </c>
      <c r="X593" s="10">
        <f>IF(V593&lt;=-'Matched(Paired)_t_Test'!$B$26,W593," ")</f>
        <v>8.8060107369593143E-3</v>
      </c>
      <c r="Y593" s="10" t="str">
        <f>IF(V593&gt;='Matched(Paired)_t_Test'!$B$26,W593," ")</f>
        <v xml:space="preserve"> </v>
      </c>
      <c r="Z593" s="3"/>
      <c r="AA593" s="6">
        <f>'Matched(Paired)_t_Test'!$B$16+AC593*'Matched(Paired)_t_Test'!$B$21</f>
        <v>-6.709058147347533</v>
      </c>
      <c r="AB593" s="11">
        <f t="shared" si="9"/>
        <v>3.7934576400340433E-4</v>
      </c>
      <c r="AC593" s="8">
        <f t="shared" si="12"/>
        <v>-3.5400000000000209</v>
      </c>
      <c r="AD593" s="11">
        <f t="shared" si="10"/>
        <v>8.8060107369593143E-3</v>
      </c>
      <c r="AE593" s="10">
        <f>IF(AC593&lt;=-'Matched(Paired)_t_Test'!$B$22,AD593," ")</f>
        <v>8.8060107369593143E-3</v>
      </c>
      <c r="AF593" s="10" t="str">
        <f>IF(AC593&gt;='Matched(Paired)_t_Test'!$B$22,AD593," ")</f>
        <v xml:space="preserve"> </v>
      </c>
      <c r="AG593" s="3"/>
      <c r="AH593" s="3"/>
      <c r="AI593" s="3"/>
    </row>
    <row r="594" spans="20:35">
      <c r="T594" s="6">
        <f>'Matched(Paired)_t_Test'!$B$16+V594*'Matched(Paired)_t_Test'!$B$21</f>
        <v>-6.6711538640291863</v>
      </c>
      <c r="U594" s="7">
        <f t="shared" si="7"/>
        <v>3.9112471517589221E-4</v>
      </c>
      <c r="V594" s="8">
        <f t="shared" si="11"/>
        <v>-3.5200000000000209</v>
      </c>
      <c r="W594" s="9">
        <f t="shared" si="8"/>
        <v>9.02225621727905E-3</v>
      </c>
      <c r="X594" s="10">
        <f>IF(V594&lt;=-'Matched(Paired)_t_Test'!$B$26,W594," ")</f>
        <v>9.02225621727905E-3</v>
      </c>
      <c r="Y594" s="10" t="str">
        <f>IF(V594&gt;='Matched(Paired)_t_Test'!$B$26,W594," ")</f>
        <v xml:space="preserve"> </v>
      </c>
      <c r="Z594" s="3"/>
      <c r="AA594" s="6">
        <f>'Matched(Paired)_t_Test'!$B$16+AC594*'Matched(Paired)_t_Test'!$B$21</f>
        <v>-6.6711538640291863</v>
      </c>
      <c r="AB594" s="11">
        <f t="shared" si="9"/>
        <v>3.9112471517589221E-4</v>
      </c>
      <c r="AC594" s="8">
        <f t="shared" si="12"/>
        <v>-3.5200000000000209</v>
      </c>
      <c r="AD594" s="11">
        <f t="shared" si="10"/>
        <v>9.02225621727905E-3</v>
      </c>
      <c r="AE594" s="10">
        <f>IF(AC594&lt;=-'Matched(Paired)_t_Test'!$B$22,AD594," ")</f>
        <v>9.02225621727905E-3</v>
      </c>
      <c r="AF594" s="10" t="str">
        <f>IF(AC594&gt;='Matched(Paired)_t_Test'!$B$22,AD594," ")</f>
        <v xml:space="preserve"> </v>
      </c>
      <c r="AG594" s="3"/>
      <c r="AH594" s="3"/>
      <c r="AI594" s="3"/>
    </row>
    <row r="595" spans="20:35">
      <c r="T595" s="6">
        <f>'Matched(Paired)_t_Test'!$B$16+V595*'Matched(Paired)_t_Test'!$B$21</f>
        <v>-6.6332495807108387</v>
      </c>
      <c r="U595" s="7">
        <f t="shared" si="7"/>
        <v>4.033254530664123E-4</v>
      </c>
      <c r="V595" s="8">
        <f t="shared" si="11"/>
        <v>-3.5000000000000209</v>
      </c>
      <c r="W595" s="9">
        <f t="shared" si="8"/>
        <v>9.2443540925206871E-3</v>
      </c>
      <c r="X595" s="10">
        <f>IF(V595&lt;=-'Matched(Paired)_t_Test'!$B$26,W595," ")</f>
        <v>9.2443540925206871E-3</v>
      </c>
      <c r="Y595" s="10" t="str">
        <f>IF(V595&gt;='Matched(Paired)_t_Test'!$B$26,W595," ")</f>
        <v xml:space="preserve"> </v>
      </c>
      <c r="Z595" s="3"/>
      <c r="AA595" s="6">
        <f>'Matched(Paired)_t_Test'!$B$16+AC595*'Matched(Paired)_t_Test'!$B$21</f>
        <v>-6.6332495807108387</v>
      </c>
      <c r="AB595" s="11">
        <f t="shared" si="9"/>
        <v>4.033254530664123E-4</v>
      </c>
      <c r="AC595" s="8">
        <f t="shared" si="12"/>
        <v>-3.5000000000000209</v>
      </c>
      <c r="AD595" s="11">
        <f t="shared" si="10"/>
        <v>9.2443540925206871E-3</v>
      </c>
      <c r="AE595" s="10">
        <f>IF(AC595&lt;=-'Matched(Paired)_t_Test'!$B$22,AD595," ")</f>
        <v>9.2443540925206871E-3</v>
      </c>
      <c r="AF595" s="10" t="str">
        <f>IF(AC595&gt;='Matched(Paired)_t_Test'!$B$22,AD595," ")</f>
        <v xml:space="preserve"> </v>
      </c>
      <c r="AG595" s="3"/>
      <c r="AH595" s="3"/>
      <c r="AI595" s="3"/>
    </row>
    <row r="596" spans="20:35">
      <c r="T596" s="6">
        <f>'Matched(Paired)_t_Test'!$B$16+V596*'Matched(Paired)_t_Test'!$B$21</f>
        <v>-6.5953452973924911</v>
      </c>
      <c r="U596" s="7">
        <f t="shared" si="7"/>
        <v>4.1596502157215305E-4</v>
      </c>
      <c r="V596" s="8">
        <f t="shared" si="11"/>
        <v>-3.4800000000000209</v>
      </c>
      <c r="W596" s="9">
        <f t="shared" si="8"/>
        <v>9.4724731549942921E-3</v>
      </c>
      <c r="X596" s="10">
        <f>IF(V596&lt;=-'Matched(Paired)_t_Test'!$B$26,W596," ")</f>
        <v>9.4724731549942921E-3</v>
      </c>
      <c r="Y596" s="10" t="str">
        <f>IF(V596&gt;='Matched(Paired)_t_Test'!$B$26,W596," ")</f>
        <v xml:space="preserve"> </v>
      </c>
      <c r="Z596" s="3"/>
      <c r="AA596" s="6">
        <f>'Matched(Paired)_t_Test'!$B$16+AC596*'Matched(Paired)_t_Test'!$B$21</f>
        <v>-6.5953452973924911</v>
      </c>
      <c r="AB596" s="11">
        <f t="shared" si="9"/>
        <v>4.1596502157215305E-4</v>
      </c>
      <c r="AC596" s="8">
        <f t="shared" si="12"/>
        <v>-3.4800000000000209</v>
      </c>
      <c r="AD596" s="11">
        <f t="shared" si="10"/>
        <v>9.4724731549942921E-3</v>
      </c>
      <c r="AE596" s="10">
        <f>IF(AC596&lt;=-'Matched(Paired)_t_Test'!$B$22,AD596," ")</f>
        <v>9.4724731549942921E-3</v>
      </c>
      <c r="AF596" s="10" t="str">
        <f>IF(AC596&gt;='Matched(Paired)_t_Test'!$B$22,AD596," ")</f>
        <v xml:space="preserve"> </v>
      </c>
      <c r="AG596" s="3"/>
      <c r="AH596" s="3"/>
      <c r="AI596" s="3"/>
    </row>
    <row r="597" spans="20:35">
      <c r="T597" s="6">
        <f>'Matched(Paired)_t_Test'!$B$16+V597*'Matched(Paired)_t_Test'!$B$21</f>
        <v>-6.5574410140741435</v>
      </c>
      <c r="U597" s="7">
        <f t="shared" si="7"/>
        <v>4.2906122856536477E-4</v>
      </c>
      <c r="V597" s="8">
        <f t="shared" si="11"/>
        <v>-3.4600000000000208</v>
      </c>
      <c r="W597" s="9">
        <f t="shared" si="8"/>
        <v>9.7067871860905715E-3</v>
      </c>
      <c r="X597" s="10">
        <f>IF(V597&lt;=-'Matched(Paired)_t_Test'!$B$26,W597," ")</f>
        <v>9.7067871860905715E-3</v>
      </c>
      <c r="Y597" s="10" t="str">
        <f>IF(V597&gt;='Matched(Paired)_t_Test'!$B$26,W597," ")</f>
        <v xml:space="preserve"> </v>
      </c>
      <c r="Z597" s="3"/>
      <c r="AA597" s="6">
        <f>'Matched(Paired)_t_Test'!$B$16+AC597*'Matched(Paired)_t_Test'!$B$21</f>
        <v>-6.5574410140741435</v>
      </c>
      <c r="AB597" s="11">
        <f t="shared" si="9"/>
        <v>4.2906122856536477E-4</v>
      </c>
      <c r="AC597" s="8">
        <f t="shared" si="12"/>
        <v>-3.4600000000000208</v>
      </c>
      <c r="AD597" s="11">
        <f t="shared" si="10"/>
        <v>9.7067871860905715E-3</v>
      </c>
      <c r="AE597" s="10">
        <f>IF(AC597&lt;=-'Matched(Paired)_t_Test'!$B$22,AD597," ")</f>
        <v>9.7067871860905715E-3</v>
      </c>
      <c r="AF597" s="10" t="str">
        <f>IF(AC597&gt;='Matched(Paired)_t_Test'!$B$22,AD597," ")</f>
        <v xml:space="preserve"> </v>
      </c>
      <c r="AG597" s="3"/>
      <c r="AH597" s="3"/>
      <c r="AI597" s="3"/>
    </row>
    <row r="598" spans="20:35">
      <c r="T598" s="6">
        <f>'Matched(Paired)_t_Test'!$B$16+V598*'Matched(Paired)_t_Test'!$B$21</f>
        <v>-6.5195367307557959</v>
      </c>
      <c r="U598" s="7">
        <f t="shared" si="7"/>
        <v>4.4263268334036225E-4</v>
      </c>
      <c r="V598" s="8">
        <f t="shared" si="11"/>
        <v>-3.4400000000000208</v>
      </c>
      <c r="W598" s="9">
        <f t="shared" si="8"/>
        <v>9.9474750984055085E-3</v>
      </c>
      <c r="X598" s="10">
        <f>IF(V598&lt;=-'Matched(Paired)_t_Test'!$B$26,W598," ")</f>
        <v>9.9474750984055085E-3</v>
      </c>
      <c r="Y598" s="10" t="str">
        <f>IF(V598&gt;='Matched(Paired)_t_Test'!$B$26,W598," ")</f>
        <v xml:space="preserve"> </v>
      </c>
      <c r="Z598" s="3"/>
      <c r="AA598" s="6">
        <f>'Matched(Paired)_t_Test'!$B$16+AC598*'Matched(Paired)_t_Test'!$B$21</f>
        <v>-6.5195367307557959</v>
      </c>
      <c r="AB598" s="11">
        <f t="shared" si="9"/>
        <v>4.4263268334036225E-4</v>
      </c>
      <c r="AC598" s="8">
        <f t="shared" si="12"/>
        <v>-3.4400000000000208</v>
      </c>
      <c r="AD598" s="11">
        <f t="shared" si="10"/>
        <v>9.9474750984055085E-3</v>
      </c>
      <c r="AE598" s="10">
        <f>IF(AC598&lt;=-'Matched(Paired)_t_Test'!$B$22,AD598," ")</f>
        <v>9.9474750984055085E-3</v>
      </c>
      <c r="AF598" s="10" t="str">
        <f>IF(AC598&gt;='Matched(Paired)_t_Test'!$B$22,AD598," ")</f>
        <v xml:space="preserve"> </v>
      </c>
      <c r="AG598" s="3"/>
      <c r="AH598" s="3"/>
      <c r="AI598" s="3"/>
    </row>
    <row r="599" spans="20:35">
      <c r="T599" s="6">
        <f>'Matched(Paired)_t_Test'!$B$16+V599*'Matched(Paired)_t_Test'!$B$21</f>
        <v>-6.4816324474374483</v>
      </c>
      <c r="U599" s="7">
        <f t="shared" si="7"/>
        <v>4.5669883604267515E-4</v>
      </c>
      <c r="V599" s="8">
        <f t="shared" si="11"/>
        <v>-3.4200000000000208</v>
      </c>
      <c r="W599" s="9">
        <f t="shared" si="8"/>
        <v>1.0194721081225535E-2</v>
      </c>
      <c r="X599" s="10">
        <f>IF(V599&lt;=-'Matched(Paired)_t_Test'!$B$26,W599," ")</f>
        <v>1.0194721081225535E-2</v>
      </c>
      <c r="Y599" s="10" t="str">
        <f>IF(V599&gt;='Matched(Paired)_t_Test'!$B$26,W599," ")</f>
        <v xml:space="preserve"> </v>
      </c>
      <c r="Z599" s="3"/>
      <c r="AA599" s="6">
        <f>'Matched(Paired)_t_Test'!$B$16+AC599*'Matched(Paired)_t_Test'!$B$21</f>
        <v>-6.4816324474374483</v>
      </c>
      <c r="AB599" s="11">
        <f t="shared" si="9"/>
        <v>4.5669883604267515E-4</v>
      </c>
      <c r="AC599" s="8">
        <f t="shared" si="12"/>
        <v>-3.4200000000000208</v>
      </c>
      <c r="AD599" s="11">
        <f t="shared" si="10"/>
        <v>1.0194721081225535E-2</v>
      </c>
      <c r="AE599" s="10">
        <f>IF(AC599&lt;=-'Matched(Paired)_t_Test'!$B$22,AD599," ")</f>
        <v>1.0194721081225535E-2</v>
      </c>
      <c r="AF599" s="10" t="str">
        <f>IF(AC599&gt;='Matched(Paired)_t_Test'!$B$22,AD599," ")</f>
        <v xml:space="preserve"> </v>
      </c>
      <c r="AG599" s="3"/>
      <c r="AH599" s="3"/>
      <c r="AI599" s="3"/>
    </row>
    <row r="600" spans="20:35">
      <c r="T600" s="6">
        <f>'Matched(Paired)_t_Test'!$B$16+V600*'Matched(Paired)_t_Test'!$B$21</f>
        <v>-6.4437281641191015</v>
      </c>
      <c r="U600" s="7">
        <f t="shared" si="7"/>
        <v>4.7128001919229351E-4</v>
      </c>
      <c r="V600" s="8">
        <f t="shared" si="11"/>
        <v>-3.4000000000000208</v>
      </c>
      <c r="W600" s="9">
        <f t="shared" si="8"/>
        <v>1.0448714749394947E-2</v>
      </c>
      <c r="X600" s="10">
        <f>IF(V600&lt;=-'Matched(Paired)_t_Test'!$B$26,W600," ")</f>
        <v>1.0448714749394947E-2</v>
      </c>
      <c r="Y600" s="10" t="str">
        <f>IF(V600&gt;='Matched(Paired)_t_Test'!$B$26,W600," ")</f>
        <v xml:space="preserve"> </v>
      </c>
      <c r="Z600" s="3"/>
      <c r="AA600" s="6">
        <f>'Matched(Paired)_t_Test'!$B$16+AC600*'Matched(Paired)_t_Test'!$B$21</f>
        <v>-6.4437281641191015</v>
      </c>
      <c r="AB600" s="11">
        <f t="shared" si="9"/>
        <v>4.7128001919229351E-4</v>
      </c>
      <c r="AC600" s="8">
        <f t="shared" si="12"/>
        <v>-3.4000000000000208</v>
      </c>
      <c r="AD600" s="11">
        <f t="shared" si="10"/>
        <v>1.0448714749394947E-2</v>
      </c>
      <c r="AE600" s="10">
        <f>IF(AC600&lt;=-'Matched(Paired)_t_Test'!$B$22,AD600," ")</f>
        <v>1.0448714749394947E-2</v>
      </c>
      <c r="AF600" s="10" t="str">
        <f>IF(AC600&gt;='Matched(Paired)_t_Test'!$B$22,AD600," ")</f>
        <v xml:space="preserve"> </v>
      </c>
      <c r="AG600" s="3"/>
      <c r="AH600" s="3"/>
      <c r="AI600" s="3"/>
    </row>
    <row r="601" spans="20:35">
      <c r="T601" s="6">
        <f>'Matched(Paired)_t_Test'!$B$16+V601*'Matched(Paired)_t_Test'!$B$21</f>
        <v>-6.4058238808007539</v>
      </c>
      <c r="U601" s="7">
        <f t="shared" si="7"/>
        <v>4.8639749141968734E-4</v>
      </c>
      <c r="V601" s="8">
        <f t="shared" si="11"/>
        <v>-3.3800000000000208</v>
      </c>
      <c r="W601" s="9">
        <f t="shared" si="8"/>
        <v>1.070965129558216E-2</v>
      </c>
      <c r="X601" s="10">
        <f>IF(V601&lt;=-'Matched(Paired)_t_Test'!$B$26,W601," ")</f>
        <v>1.070965129558216E-2</v>
      </c>
      <c r="Y601" s="10" t="str">
        <f>IF(V601&gt;='Matched(Paired)_t_Test'!$B$26,W601," ")</f>
        <v xml:space="preserve"> </v>
      </c>
      <c r="Z601" s="3"/>
      <c r="AA601" s="6">
        <f>'Matched(Paired)_t_Test'!$B$16+AC601*'Matched(Paired)_t_Test'!$B$21</f>
        <v>-6.4058238808007539</v>
      </c>
      <c r="AB601" s="11">
        <f t="shared" si="9"/>
        <v>4.8639749141968734E-4</v>
      </c>
      <c r="AC601" s="8">
        <f t="shared" si="12"/>
        <v>-3.3800000000000208</v>
      </c>
      <c r="AD601" s="11">
        <f t="shared" si="10"/>
        <v>1.070965129558216E-2</v>
      </c>
      <c r="AE601" s="10">
        <f>IF(AC601&lt;=-'Matched(Paired)_t_Test'!$B$22,AD601," ")</f>
        <v>1.070965129558216E-2</v>
      </c>
      <c r="AF601" s="10" t="str">
        <f>IF(AC601&gt;='Matched(Paired)_t_Test'!$B$22,AD601," ")</f>
        <v xml:space="preserve"> </v>
      </c>
      <c r="AG601" s="3"/>
      <c r="AH601" s="3"/>
      <c r="AI601" s="3"/>
    </row>
    <row r="602" spans="20:35">
      <c r="T602" s="6">
        <f>'Matched(Paired)_t_Test'!$B$16+V602*'Matched(Paired)_t_Test'!$B$21</f>
        <v>-6.3679195974824063</v>
      </c>
      <c r="U602" s="7">
        <f t="shared" si="7"/>
        <v>5.0207348354031598E-4</v>
      </c>
      <c r="V602" s="8">
        <f t="shared" si="11"/>
        <v>-3.3600000000000207</v>
      </c>
      <c r="W602" s="9">
        <f t="shared" si="8"/>
        <v>1.0977731645955887E-2</v>
      </c>
      <c r="X602" s="10">
        <f>IF(V602&lt;=-'Matched(Paired)_t_Test'!$B$26,W602," ")</f>
        <v>1.0977731645955887E-2</v>
      </c>
      <c r="Y602" s="10" t="str">
        <f>IF(V602&gt;='Matched(Paired)_t_Test'!$B$26,W602," ")</f>
        <v xml:space="preserve"> </v>
      </c>
      <c r="Z602" s="3"/>
      <c r="AA602" s="6">
        <f>'Matched(Paired)_t_Test'!$B$16+AC602*'Matched(Paired)_t_Test'!$B$21</f>
        <v>-6.3679195974824063</v>
      </c>
      <c r="AB602" s="11">
        <f t="shared" si="9"/>
        <v>5.0207348354031598E-4</v>
      </c>
      <c r="AC602" s="8">
        <f t="shared" si="12"/>
        <v>-3.3600000000000207</v>
      </c>
      <c r="AD602" s="11">
        <f t="shared" si="10"/>
        <v>1.0977731645955887E-2</v>
      </c>
      <c r="AE602" s="10">
        <f>IF(AC602&lt;=-'Matched(Paired)_t_Test'!$B$22,AD602," ")</f>
        <v>1.0977731645955887E-2</v>
      </c>
      <c r="AF602" s="10" t="str">
        <f>IF(AC602&gt;='Matched(Paired)_t_Test'!$B$22,AD602," ")</f>
        <v xml:space="preserve"> </v>
      </c>
      <c r="AG602" s="3"/>
      <c r="AH602" s="3"/>
      <c r="AI602" s="3"/>
    </row>
    <row r="603" spans="20:35">
      <c r="T603" s="6">
        <f>'Matched(Paired)_t_Test'!$B$16+V603*'Matched(Paired)_t_Test'!$B$21</f>
        <v>-6.3300153141640587</v>
      </c>
      <c r="U603" s="7">
        <f t="shared" si="7"/>
        <v>5.1833124710090768E-4</v>
      </c>
      <c r="V603" s="8">
        <f t="shared" si="11"/>
        <v>-3.3400000000000207</v>
      </c>
      <c r="W603" s="9">
        <f t="shared" si="8"/>
        <v>1.1253162619275827E-2</v>
      </c>
      <c r="X603" s="10">
        <f>IF(V603&lt;=-'Matched(Paired)_t_Test'!$B$26,W603," ")</f>
        <v>1.1253162619275827E-2</v>
      </c>
      <c r="Y603" s="10" t="str">
        <f>IF(V603&gt;='Matched(Paired)_t_Test'!$B$26,W603," ")</f>
        <v xml:space="preserve"> </v>
      </c>
      <c r="Z603" s="3"/>
      <c r="AA603" s="6">
        <f>'Matched(Paired)_t_Test'!$B$16+AC603*'Matched(Paired)_t_Test'!$B$21</f>
        <v>-6.3300153141640587</v>
      </c>
      <c r="AB603" s="11">
        <f t="shared" si="9"/>
        <v>5.1833124710090768E-4</v>
      </c>
      <c r="AC603" s="8">
        <f t="shared" si="12"/>
        <v>-3.3400000000000207</v>
      </c>
      <c r="AD603" s="11">
        <f t="shared" si="10"/>
        <v>1.1253162619275827E-2</v>
      </c>
      <c r="AE603" s="10">
        <f>IF(AC603&lt;=-'Matched(Paired)_t_Test'!$B$22,AD603," ")</f>
        <v>1.1253162619275827E-2</v>
      </c>
      <c r="AF603" s="10" t="str">
        <f>IF(AC603&gt;='Matched(Paired)_t_Test'!$B$22,AD603," ")</f>
        <v xml:space="preserve"> </v>
      </c>
      <c r="AG603" s="3"/>
      <c r="AH603" s="3"/>
      <c r="AI603" s="3"/>
    </row>
    <row r="604" spans="20:35">
      <c r="T604" s="6">
        <f>'Matched(Paired)_t_Test'!$B$16+V604*'Matched(Paired)_t_Test'!$B$21</f>
        <v>-6.2921110308457111</v>
      </c>
      <c r="U604" s="7">
        <f t="shared" si="7"/>
        <v>5.3519510553875105E-4</v>
      </c>
      <c r="V604" s="8">
        <f t="shared" si="11"/>
        <v>-3.3200000000000207</v>
      </c>
      <c r="W604" s="9">
        <f t="shared" si="8"/>
        <v>1.1536157089395956E-2</v>
      </c>
      <c r="X604" s="10">
        <f>IF(V604&lt;=-'Matched(Paired)_t_Test'!$B$26,W604," ")</f>
        <v>1.1536157089395956E-2</v>
      </c>
      <c r="Y604" s="10" t="str">
        <f>IF(V604&gt;='Matched(Paired)_t_Test'!$B$26,W604," ")</f>
        <v xml:space="preserve"> </v>
      </c>
      <c r="Z604" s="3"/>
      <c r="AA604" s="6">
        <f>'Matched(Paired)_t_Test'!$B$16+AC604*'Matched(Paired)_t_Test'!$B$21</f>
        <v>-6.2921110308457111</v>
      </c>
      <c r="AB604" s="11">
        <f t="shared" si="9"/>
        <v>5.3519510553875105E-4</v>
      </c>
      <c r="AC604" s="8">
        <f t="shared" si="12"/>
        <v>-3.3200000000000207</v>
      </c>
      <c r="AD604" s="11">
        <f t="shared" si="10"/>
        <v>1.1536157089395956E-2</v>
      </c>
      <c r="AE604" s="10">
        <f>IF(AC604&lt;=-'Matched(Paired)_t_Test'!$B$22,AD604," ")</f>
        <v>1.1536157089395956E-2</v>
      </c>
      <c r="AF604" s="10" t="str">
        <f>IF(AC604&gt;='Matched(Paired)_t_Test'!$B$22,AD604," ")</f>
        <v xml:space="preserve"> </v>
      </c>
      <c r="AG604" s="3"/>
      <c r="AH604" s="3"/>
      <c r="AI604" s="3"/>
    </row>
    <row r="605" spans="20:35">
      <c r="T605" s="6">
        <f>'Matched(Paired)_t_Test'!$B$16+V605*'Matched(Paired)_t_Test'!$B$21</f>
        <v>-6.2542067475273644</v>
      </c>
      <c r="U605" s="7">
        <f t="shared" si="7"/>
        <v>5.5269050810376457E-4</v>
      </c>
      <c r="V605" s="8">
        <f t="shared" si="11"/>
        <v>-3.3000000000000207</v>
      </c>
      <c r="W605" s="9">
        <f t="shared" si="8"/>
        <v>1.1826934151170858E-2</v>
      </c>
      <c r="X605" s="10">
        <f>IF(V605&lt;=-'Matched(Paired)_t_Test'!$B$26,W605," ")</f>
        <v>1.1826934151170858E-2</v>
      </c>
      <c r="Y605" s="10" t="str">
        <f>IF(V605&gt;='Matched(Paired)_t_Test'!$B$26,W605," ")</f>
        <v xml:space="preserve"> </v>
      </c>
      <c r="Z605" s="3"/>
      <c r="AA605" s="6">
        <f>'Matched(Paired)_t_Test'!$B$16+AC605*'Matched(Paired)_t_Test'!$B$21</f>
        <v>-6.2542067475273644</v>
      </c>
      <c r="AB605" s="11">
        <f t="shared" si="9"/>
        <v>5.5269050810376457E-4</v>
      </c>
      <c r="AC605" s="8">
        <f t="shared" si="12"/>
        <v>-3.3000000000000207</v>
      </c>
      <c r="AD605" s="11">
        <f t="shared" si="10"/>
        <v>1.1826934151170858E-2</v>
      </c>
      <c r="AE605" s="10">
        <f>IF(AC605&lt;=-'Matched(Paired)_t_Test'!$B$22,AD605," ")</f>
        <v>1.1826934151170858E-2</v>
      </c>
      <c r="AF605" s="10" t="str">
        <f>IF(AC605&gt;='Matched(Paired)_t_Test'!$B$22,AD605," ")</f>
        <v xml:space="preserve"> </v>
      </c>
      <c r="AG605" s="3"/>
      <c r="AH605" s="3"/>
      <c r="AI605" s="3"/>
    </row>
    <row r="606" spans="20:35">
      <c r="T606" s="6">
        <f>'Matched(Paired)_t_Test'!$B$16+V606*'Matched(Paired)_t_Test'!$B$21</f>
        <v>-6.2163024642090168</v>
      </c>
      <c r="U606" s="7">
        <f t="shared" si="7"/>
        <v>5.7084408670210289E-4</v>
      </c>
      <c r="V606" s="8">
        <f t="shared" si="11"/>
        <v>-3.2800000000000207</v>
      </c>
      <c r="W606" s="9">
        <f t="shared" si="8"/>
        <v>1.2125719289747471E-2</v>
      </c>
      <c r="X606" s="10">
        <f>IF(V606&lt;=-'Matched(Paired)_t_Test'!$B$26,W606," ")</f>
        <v>1.2125719289747471E-2</v>
      </c>
      <c r="Y606" s="10" t="str">
        <f>IF(V606&gt;='Matched(Paired)_t_Test'!$B$26,W606," ")</f>
        <v xml:space="preserve"> </v>
      </c>
      <c r="Z606" s="3"/>
      <c r="AA606" s="6">
        <f>'Matched(Paired)_t_Test'!$B$16+AC606*'Matched(Paired)_t_Test'!$B$21</f>
        <v>-6.2163024642090168</v>
      </c>
      <c r="AB606" s="11">
        <f t="shared" si="9"/>
        <v>5.7084408670210289E-4</v>
      </c>
      <c r="AC606" s="8">
        <f t="shared" si="12"/>
        <v>-3.2800000000000207</v>
      </c>
      <c r="AD606" s="11">
        <f t="shared" si="10"/>
        <v>1.2125719289747471E-2</v>
      </c>
      <c r="AE606" s="10">
        <f>IF(AC606&lt;=-'Matched(Paired)_t_Test'!$B$22,AD606," ")</f>
        <v>1.2125719289747471E-2</v>
      </c>
      <c r="AF606" s="10" t="str">
        <f>IF(AC606&gt;='Matched(Paired)_t_Test'!$B$22,AD606," ")</f>
        <v xml:space="preserve"> </v>
      </c>
      <c r="AG606" s="3"/>
      <c r="AH606" s="3"/>
      <c r="AI606" s="3"/>
    </row>
    <row r="607" spans="20:35">
      <c r="T607" s="6">
        <f>'Matched(Paired)_t_Test'!$B$16+V607*'Matched(Paired)_t_Test'!$B$21</f>
        <v>-6.1783981808906692</v>
      </c>
      <c r="U607" s="7">
        <f t="shared" si="7"/>
        <v>5.8968371582966987E-4</v>
      </c>
      <c r="V607" s="8">
        <f t="shared" si="11"/>
        <v>-3.2600000000000207</v>
      </c>
      <c r="W607" s="9">
        <f t="shared" si="8"/>
        <v>1.2432744553215632E-2</v>
      </c>
      <c r="X607" s="10">
        <f>IF(V607&lt;=-'Matched(Paired)_t_Test'!$B$26,W607," ")</f>
        <v>1.2432744553215632E-2</v>
      </c>
      <c r="Y607" s="10" t="str">
        <f>IF(V607&gt;='Matched(Paired)_t_Test'!$B$26,W607," ")</f>
        <v xml:space="preserve"> </v>
      </c>
      <c r="Z607" s="3"/>
      <c r="AA607" s="6">
        <f>'Matched(Paired)_t_Test'!$B$16+AC607*'Matched(Paired)_t_Test'!$B$21</f>
        <v>-6.1783981808906692</v>
      </c>
      <c r="AB607" s="11">
        <f t="shared" si="9"/>
        <v>5.8968371582966987E-4</v>
      </c>
      <c r="AC607" s="8">
        <f t="shared" si="12"/>
        <v>-3.2600000000000207</v>
      </c>
      <c r="AD607" s="11">
        <f t="shared" si="10"/>
        <v>1.2432744553215632E-2</v>
      </c>
      <c r="AE607" s="10">
        <f>IF(AC607&lt;=-'Matched(Paired)_t_Test'!$B$22,AD607," ")</f>
        <v>1.2432744553215632E-2</v>
      </c>
      <c r="AF607" s="10" t="str">
        <f>IF(AC607&gt;='Matched(Paired)_t_Test'!$B$22,AD607," ")</f>
        <v xml:space="preserve"> </v>
      </c>
      <c r="AG607" s="3"/>
      <c r="AH607" s="3"/>
      <c r="AI607" s="3"/>
    </row>
    <row r="608" spans="20:35">
      <c r="T608" s="6">
        <f>'Matched(Paired)_t_Test'!$B$16+V608*'Matched(Paired)_t_Test'!$B$21</f>
        <v>-6.1404938975723216</v>
      </c>
      <c r="U608" s="7">
        <f t="shared" si="7"/>
        <v>6.092385757740619E-4</v>
      </c>
      <c r="V608" s="8">
        <f t="shared" si="11"/>
        <v>-3.2400000000000206</v>
      </c>
      <c r="W608" s="9">
        <f t="shared" si="8"/>
        <v>1.2748248728581543E-2</v>
      </c>
      <c r="X608" s="10">
        <f>IF(V608&lt;=-'Matched(Paired)_t_Test'!$B$26,W608," ")</f>
        <v>1.2748248728581543E-2</v>
      </c>
      <c r="Y608" s="10" t="str">
        <f>IF(V608&gt;='Matched(Paired)_t_Test'!$B$26,W608," ")</f>
        <v xml:space="preserve"> </v>
      </c>
      <c r="Z608" s="3"/>
      <c r="AA608" s="6">
        <f>'Matched(Paired)_t_Test'!$B$16+AC608*'Matched(Paired)_t_Test'!$B$21</f>
        <v>-6.1404938975723216</v>
      </c>
      <c r="AB608" s="11">
        <f t="shared" si="9"/>
        <v>6.092385757740619E-4</v>
      </c>
      <c r="AC608" s="8">
        <f t="shared" si="12"/>
        <v>-3.2400000000000206</v>
      </c>
      <c r="AD608" s="11">
        <f t="shared" si="10"/>
        <v>1.2748248728581543E-2</v>
      </c>
      <c r="AE608" s="10" t="str">
        <f>IF(AC608&lt;=-'Matched(Paired)_t_Test'!$B$22,AD608," ")</f>
        <v xml:space="preserve"> </v>
      </c>
      <c r="AF608" s="10" t="str">
        <f>IF(AC608&gt;='Matched(Paired)_t_Test'!$B$22,AD608," ")</f>
        <v xml:space="preserve"> </v>
      </c>
      <c r="AG608" s="3"/>
      <c r="AH608" s="3"/>
      <c r="AI608" s="3"/>
    </row>
    <row r="609" spans="20:35">
      <c r="T609" s="6">
        <f>'Matched(Paired)_t_Test'!$B$16+V609*'Matched(Paired)_t_Test'!$B$21</f>
        <v>-6.1025896142539739</v>
      </c>
      <c r="U609" s="7">
        <f t="shared" si="7"/>
        <v>6.2953921927431759E-4</v>
      </c>
      <c r="V609" s="8">
        <f t="shared" si="11"/>
        <v>-3.2200000000000206</v>
      </c>
      <c r="W609" s="9">
        <f t="shared" si="8"/>
        <v>1.3072477521017258E-2</v>
      </c>
      <c r="X609" s="10">
        <f>IF(V609&lt;=-'Matched(Paired)_t_Test'!$B$26,W609," ")</f>
        <v>1.3072477521017258E-2</v>
      </c>
      <c r="Y609" s="10" t="str">
        <f>IF(V609&gt;='Matched(Paired)_t_Test'!$B$26,W609," ")</f>
        <v xml:space="preserve"> </v>
      </c>
      <c r="Z609" s="3"/>
      <c r="AA609" s="6">
        <f>'Matched(Paired)_t_Test'!$B$16+AC609*'Matched(Paired)_t_Test'!$B$21</f>
        <v>-6.1025896142539739</v>
      </c>
      <c r="AB609" s="11">
        <f t="shared" si="9"/>
        <v>6.2953921927431759E-4</v>
      </c>
      <c r="AC609" s="8">
        <f t="shared" si="12"/>
        <v>-3.2200000000000206</v>
      </c>
      <c r="AD609" s="11">
        <f t="shared" si="10"/>
        <v>1.3072477521017258E-2</v>
      </c>
      <c r="AE609" s="10" t="str">
        <f>IF(AC609&lt;=-'Matched(Paired)_t_Test'!$B$22,AD609," ")</f>
        <v xml:space="preserve"> </v>
      </c>
      <c r="AF609" s="10" t="str">
        <f>IF(AC609&gt;='Matched(Paired)_t_Test'!$B$22,AD609," ")</f>
        <v xml:space="preserve"> </v>
      </c>
      <c r="AG609" s="3"/>
      <c r="AH609" s="3"/>
      <c r="AI609" s="3"/>
    </row>
    <row r="610" spans="20:35">
      <c r="T610" s="6">
        <f>'Matched(Paired)_t_Test'!$B$16+V610*'Matched(Paired)_t_Test'!$B$21</f>
        <v>-6.0646853309356263</v>
      </c>
      <c r="U610" s="7">
        <f t="shared" si="7"/>
        <v>6.506176418393186E-4</v>
      </c>
      <c r="V610" s="8">
        <f t="shared" si="11"/>
        <v>-3.2000000000000206</v>
      </c>
      <c r="W610" s="9">
        <f t="shared" si="8"/>
        <v>1.3405683736328545E-2</v>
      </c>
      <c r="X610" s="10">
        <f>IF(V610&lt;=-'Matched(Paired)_t_Test'!$B$26,W610," ")</f>
        <v>1.3405683736328545E-2</v>
      </c>
      <c r="Y610" s="10" t="str">
        <f>IF(V610&gt;='Matched(Paired)_t_Test'!$B$26,W610," ")</f>
        <v xml:space="preserve"> </v>
      </c>
      <c r="Z610" s="3"/>
      <c r="AA610" s="6">
        <f>'Matched(Paired)_t_Test'!$B$16+AC610*'Matched(Paired)_t_Test'!$B$21</f>
        <v>-6.0646853309356263</v>
      </c>
      <c r="AB610" s="11">
        <f t="shared" si="9"/>
        <v>6.506176418393186E-4</v>
      </c>
      <c r="AC610" s="8">
        <f t="shared" si="12"/>
        <v>-3.2000000000000206</v>
      </c>
      <c r="AD610" s="11">
        <f t="shared" si="10"/>
        <v>1.3405683736328545E-2</v>
      </c>
      <c r="AE610" s="10" t="str">
        <f>IF(AC610&lt;=-'Matched(Paired)_t_Test'!$B$22,AD610," ")</f>
        <v xml:space="preserve"> </v>
      </c>
      <c r="AF610" s="10" t="str">
        <f>IF(AC610&gt;='Matched(Paired)_t_Test'!$B$22,AD610," ")</f>
        <v xml:space="preserve"> </v>
      </c>
      <c r="AG610" s="3"/>
      <c r="AH610" s="3"/>
      <c r="AI610" s="3"/>
    </row>
    <row r="611" spans="20:35">
      <c r="T611" s="6">
        <f>'Matched(Paired)_t_Test'!$B$16+V611*'Matched(Paired)_t_Test'!$B$21</f>
        <v>-6.0267810476172796</v>
      </c>
      <c r="U611" s="7">
        <f t="shared" si="7"/>
        <v>6.725073559379263E-4</v>
      </c>
      <c r="V611" s="8">
        <f t="shared" si="11"/>
        <v>-3.1800000000000206</v>
      </c>
      <c r="W611" s="9">
        <f t="shared" si="8"/>
        <v>1.3748127466570684E-2</v>
      </c>
      <c r="X611" s="10">
        <f>IF(V611&lt;=-'Matched(Paired)_t_Test'!$B$26,W611," ")</f>
        <v>1.3748127466570684E-2</v>
      </c>
      <c r="Y611" s="10" t="str">
        <f>IF(V611&gt;='Matched(Paired)_t_Test'!$B$26,W611," ")</f>
        <v xml:space="preserve"> </v>
      </c>
      <c r="Z611" s="3"/>
      <c r="AA611" s="6">
        <f>'Matched(Paired)_t_Test'!$B$16+AC611*'Matched(Paired)_t_Test'!$B$21</f>
        <v>-6.0267810476172796</v>
      </c>
      <c r="AB611" s="11">
        <f t="shared" si="9"/>
        <v>6.725073559379263E-4</v>
      </c>
      <c r="AC611" s="8">
        <f t="shared" si="12"/>
        <v>-3.1800000000000206</v>
      </c>
      <c r="AD611" s="11">
        <f t="shared" si="10"/>
        <v>1.3748127466570684E-2</v>
      </c>
      <c r="AE611" s="10" t="str">
        <f>IF(AC611&lt;=-'Matched(Paired)_t_Test'!$B$22,AD611," ")</f>
        <v xml:space="preserve"> </v>
      </c>
      <c r="AF611" s="10" t="str">
        <f>IF(AC611&gt;='Matched(Paired)_t_Test'!$B$22,AD611," ")</f>
        <v xml:space="preserve"> </v>
      </c>
      <c r="AG611" s="3"/>
      <c r="AH611" s="3"/>
      <c r="AI611" s="3"/>
    </row>
    <row r="612" spans="20:35">
      <c r="T612" s="6">
        <f>'Matched(Paired)_t_Test'!$B$16+V612*'Matched(Paired)_t_Test'!$B$21</f>
        <v>-5.988876764298932</v>
      </c>
      <c r="U612" s="7">
        <f t="shared" si="7"/>
        <v>6.9524346928688562E-4</v>
      </c>
      <c r="V612" s="8">
        <f t="shared" si="11"/>
        <v>-3.1600000000000206</v>
      </c>
      <c r="W612" s="9">
        <f t="shared" si="8"/>
        <v>1.4100076278729079E-2</v>
      </c>
      <c r="X612" s="10">
        <f>IF(V612&lt;=-'Matched(Paired)_t_Test'!$B$26,W612," ")</f>
        <v>1.4100076278729079E-2</v>
      </c>
      <c r="Y612" s="10" t="str">
        <f>IF(V612&gt;='Matched(Paired)_t_Test'!$B$26,W612," ")</f>
        <v xml:space="preserve"> </v>
      </c>
      <c r="Z612" s="3"/>
      <c r="AA612" s="6">
        <f>'Matched(Paired)_t_Test'!$B$16+AC612*'Matched(Paired)_t_Test'!$B$21</f>
        <v>-5.988876764298932</v>
      </c>
      <c r="AB612" s="11">
        <f t="shared" si="9"/>
        <v>6.9524346928688562E-4</v>
      </c>
      <c r="AC612" s="8">
        <f t="shared" si="12"/>
        <v>-3.1600000000000206</v>
      </c>
      <c r="AD612" s="11">
        <f t="shared" si="10"/>
        <v>1.4100076278729079E-2</v>
      </c>
      <c r="AE612" s="10" t="str">
        <f>IF(AC612&lt;=-'Matched(Paired)_t_Test'!$B$22,AD612," ")</f>
        <v xml:space="preserve"> </v>
      </c>
      <c r="AF612" s="10" t="str">
        <f>IF(AC612&gt;='Matched(Paired)_t_Test'!$B$22,AD612," ")</f>
        <v xml:space="preserve"> </v>
      </c>
      <c r="AG612" s="3"/>
      <c r="AH612" s="3"/>
      <c r="AI612" s="3"/>
    </row>
    <row r="613" spans="20:35">
      <c r="T613" s="6">
        <f>'Matched(Paired)_t_Test'!$B$16+V613*'Matched(Paired)_t_Test'!$B$21</f>
        <v>-5.9509724809805844</v>
      </c>
      <c r="U613" s="7">
        <f t="shared" si="7"/>
        <v>7.1886276747637121E-4</v>
      </c>
      <c r="V613" s="8">
        <f t="shared" si="11"/>
        <v>-3.1400000000000206</v>
      </c>
      <c r="W613" s="9">
        <f t="shared" si="8"/>
        <v>1.4461805406366742E-2</v>
      </c>
      <c r="X613" s="10">
        <f>IF(V613&lt;=-'Matched(Paired)_t_Test'!$B$26,W613," ")</f>
        <v>1.4461805406366742E-2</v>
      </c>
      <c r="Y613" s="10" t="str">
        <f>IF(V613&gt;='Matched(Paired)_t_Test'!$B$26,W613," ")</f>
        <v xml:space="preserve"> </v>
      </c>
      <c r="Z613" s="3"/>
      <c r="AA613" s="6">
        <f>'Matched(Paired)_t_Test'!$B$16+AC613*'Matched(Paired)_t_Test'!$B$21</f>
        <v>-5.9509724809805844</v>
      </c>
      <c r="AB613" s="11">
        <f t="shared" si="9"/>
        <v>7.1886276747637121E-4</v>
      </c>
      <c r="AC613" s="8">
        <f t="shared" si="12"/>
        <v>-3.1400000000000206</v>
      </c>
      <c r="AD613" s="11">
        <f t="shared" si="10"/>
        <v>1.4461805406366742E-2</v>
      </c>
      <c r="AE613" s="10" t="str">
        <f>IF(AC613&lt;=-'Matched(Paired)_t_Test'!$B$22,AD613," ")</f>
        <v xml:space="preserve"> </v>
      </c>
      <c r="AF613" s="10" t="str">
        <f>IF(AC613&gt;='Matched(Paired)_t_Test'!$B$22,AD613," ")</f>
        <v xml:space="preserve"> </v>
      </c>
      <c r="AG613" s="3"/>
      <c r="AH613" s="3"/>
      <c r="AI613" s="3"/>
    </row>
    <row r="614" spans="20:35">
      <c r="T614" s="6">
        <f>'Matched(Paired)_t_Test'!$B$16+V614*'Matched(Paired)_t_Test'!$B$21</f>
        <v>-5.9130681976622368</v>
      </c>
      <c r="U614" s="7">
        <f t="shared" si="7"/>
        <v>7.4340380118765269E-4</v>
      </c>
      <c r="V614" s="8">
        <f t="shared" si="11"/>
        <v>-3.1200000000000205</v>
      </c>
      <c r="W614" s="9">
        <f t="shared" si="8"/>
        <v>1.4833597944125639E-2</v>
      </c>
      <c r="X614" s="10">
        <f>IF(V614&lt;=-'Matched(Paired)_t_Test'!$B$26,W614," ")</f>
        <v>1.4833597944125639E-2</v>
      </c>
      <c r="Y614" s="10" t="str">
        <f>IF(V614&gt;='Matched(Paired)_t_Test'!$B$26,W614," ")</f>
        <v xml:space="preserve"> </v>
      </c>
      <c r="Z614" s="3"/>
      <c r="AA614" s="6">
        <f>'Matched(Paired)_t_Test'!$B$16+AC614*'Matched(Paired)_t_Test'!$B$21</f>
        <v>-5.9130681976622368</v>
      </c>
      <c r="AB614" s="11">
        <f t="shared" si="9"/>
        <v>7.4340380118765269E-4</v>
      </c>
      <c r="AC614" s="8">
        <f t="shared" si="12"/>
        <v>-3.1200000000000205</v>
      </c>
      <c r="AD614" s="11">
        <f t="shared" si="10"/>
        <v>1.4833597944125639E-2</v>
      </c>
      <c r="AE614" s="10" t="str">
        <f>IF(AC614&lt;=-'Matched(Paired)_t_Test'!$B$22,AD614," ")</f>
        <v xml:space="preserve"> </v>
      </c>
      <c r="AF614" s="10" t="str">
        <f>IF(AC614&gt;='Matched(Paired)_t_Test'!$B$22,AD614," ")</f>
        <v xml:space="preserve"> </v>
      </c>
      <c r="AG614" s="3"/>
      <c r="AH614" s="3"/>
      <c r="AI614" s="3"/>
    </row>
    <row r="615" spans="20:35">
      <c r="T615" s="6">
        <f>'Matched(Paired)_t_Test'!$B$16+V615*'Matched(Paired)_t_Test'!$B$21</f>
        <v>-5.8751639143438892</v>
      </c>
      <c r="U615" s="7">
        <f t="shared" si="7"/>
        <v>7.6890697827298592E-4</v>
      </c>
      <c r="V615" s="8">
        <f t="shared" si="11"/>
        <v>-3.1000000000000205</v>
      </c>
      <c r="W615" s="9">
        <f t="shared" si="8"/>
        <v>1.5215745044952428E-2</v>
      </c>
      <c r="X615" s="10">
        <f>IF(V615&lt;=-'Matched(Paired)_t_Test'!$B$26,W615," ")</f>
        <v>1.5215745044952428E-2</v>
      </c>
      <c r="Y615" s="10" t="str">
        <f>IF(V615&gt;='Matched(Paired)_t_Test'!$B$26,W615," ")</f>
        <v xml:space="preserve"> </v>
      </c>
      <c r="Z615" s="3"/>
      <c r="AA615" s="6">
        <f>'Matched(Paired)_t_Test'!$B$16+AC615*'Matched(Paired)_t_Test'!$B$21</f>
        <v>-5.8751639143438892</v>
      </c>
      <c r="AB615" s="11">
        <f t="shared" si="9"/>
        <v>7.6890697827298592E-4</v>
      </c>
      <c r="AC615" s="8">
        <f t="shared" si="12"/>
        <v>-3.1000000000000205</v>
      </c>
      <c r="AD615" s="11">
        <f t="shared" si="10"/>
        <v>1.5215745044952428E-2</v>
      </c>
      <c r="AE615" s="10" t="str">
        <f>IF(AC615&lt;=-'Matched(Paired)_t_Test'!$B$22,AD615," ")</f>
        <v xml:space="preserve"> </v>
      </c>
      <c r="AF615" s="10" t="str">
        <f>IF(AC615&gt;='Matched(Paired)_t_Test'!$B$22,AD615," ")</f>
        <v xml:space="preserve"> </v>
      </c>
      <c r="AG615" s="3"/>
      <c r="AH615" s="3"/>
      <c r="AI615" s="3"/>
    </row>
    <row r="616" spans="20:35">
      <c r="T616" s="6">
        <f>'Matched(Paired)_t_Test'!$B$16+V616*'Matched(Paired)_t_Test'!$B$21</f>
        <v>-5.8372596310255416</v>
      </c>
      <c r="U616" s="7">
        <f t="shared" si="7"/>
        <v>7.9541466098433176E-4</v>
      </c>
      <c r="V616" s="8">
        <f t="shared" si="11"/>
        <v>-3.0800000000000205</v>
      </c>
      <c r="W616" s="9">
        <f t="shared" si="8"/>
        <v>1.5608546119900897E-2</v>
      </c>
      <c r="X616" s="10">
        <f>IF(V616&lt;=-'Matched(Paired)_t_Test'!$B$26,W616," ")</f>
        <v>1.5608546119900897E-2</v>
      </c>
      <c r="Y616" s="10" t="str">
        <f>IF(V616&gt;='Matched(Paired)_t_Test'!$B$26,W616," ")</f>
        <v xml:space="preserve"> </v>
      </c>
      <c r="Z616" s="3"/>
      <c r="AA616" s="6">
        <f>'Matched(Paired)_t_Test'!$B$16+AC616*'Matched(Paired)_t_Test'!$B$21</f>
        <v>-5.8372596310255416</v>
      </c>
      <c r="AB616" s="11">
        <f t="shared" si="9"/>
        <v>7.9541466098433176E-4</v>
      </c>
      <c r="AC616" s="8">
        <f t="shared" si="12"/>
        <v>-3.0800000000000205</v>
      </c>
      <c r="AD616" s="11">
        <f t="shared" si="10"/>
        <v>1.5608546119900897E-2</v>
      </c>
      <c r="AE616" s="10" t="str">
        <f>IF(AC616&lt;=-'Matched(Paired)_t_Test'!$B$22,AD616," ")</f>
        <v xml:space="preserve"> </v>
      </c>
      <c r="AF616" s="10" t="str">
        <f>IF(AC616&gt;='Matched(Paired)_t_Test'!$B$22,AD616," ")</f>
        <v xml:space="preserve"> </v>
      </c>
      <c r="AG616" s="3"/>
      <c r="AH616" s="3"/>
      <c r="AI616" s="3"/>
    </row>
    <row r="617" spans="20:35">
      <c r="T617" s="6">
        <f>'Matched(Paired)_t_Test'!$B$16+V617*'Matched(Paired)_t_Test'!$B$21</f>
        <v>-5.7993553477071949</v>
      </c>
      <c r="U617" s="7">
        <f t="shared" si="7"/>
        <v>8.229712686551536E-4</v>
      </c>
      <c r="V617" s="8">
        <f t="shared" si="11"/>
        <v>-3.0600000000000205</v>
      </c>
      <c r="W617" s="9">
        <f t="shared" si="8"/>
        <v>1.6012309040344917E-2</v>
      </c>
      <c r="X617" s="10">
        <f>IF(V617&lt;=-'Matched(Paired)_t_Test'!$B$26,W617," ")</f>
        <v>1.6012309040344917E-2</v>
      </c>
      <c r="Y617" s="10" t="str">
        <f>IF(V617&gt;='Matched(Paired)_t_Test'!$B$26,W617," ")</f>
        <v xml:space="preserve"> </v>
      </c>
      <c r="Z617" s="3"/>
      <c r="AA617" s="6">
        <f>'Matched(Paired)_t_Test'!$B$16+AC617*'Matched(Paired)_t_Test'!$B$21</f>
        <v>-5.7993553477071949</v>
      </c>
      <c r="AB617" s="11">
        <f t="shared" si="9"/>
        <v>8.229712686551536E-4</v>
      </c>
      <c r="AC617" s="8">
        <f t="shared" si="12"/>
        <v>-3.0600000000000205</v>
      </c>
      <c r="AD617" s="11">
        <f t="shared" si="10"/>
        <v>1.6012309040344917E-2</v>
      </c>
      <c r="AE617" s="10" t="str">
        <f>IF(AC617&lt;=-'Matched(Paired)_t_Test'!$B$22,AD617," ")</f>
        <v xml:space="preserve"> </v>
      </c>
      <c r="AF617" s="10" t="str">
        <f>IF(AC617&gt;='Matched(Paired)_t_Test'!$B$22,AD617," ")</f>
        <v xml:space="preserve"> </v>
      </c>
      <c r="AG617" s="3"/>
      <c r="AH617" s="3"/>
      <c r="AI617" s="3"/>
    </row>
    <row r="618" spans="20:35">
      <c r="T618" s="6">
        <f>'Matched(Paired)_t_Test'!$B$16+V618*'Matched(Paired)_t_Test'!$B$21</f>
        <v>-5.7614510643888472</v>
      </c>
      <c r="U618" s="7">
        <f t="shared" si="7"/>
        <v>8.5162338615816537E-4</v>
      </c>
      <c r="V618" s="8">
        <f t="shared" si="11"/>
        <v>-3.0400000000000205</v>
      </c>
      <c r="W618" s="9">
        <f t="shared" si="8"/>
        <v>1.6427350342414715E-2</v>
      </c>
      <c r="X618" s="10">
        <f>IF(V618&lt;=-'Matched(Paired)_t_Test'!$B$26,W618," ")</f>
        <v>1.6427350342414715E-2</v>
      </c>
      <c r="Y618" s="10" t="str">
        <f>IF(V618&gt;='Matched(Paired)_t_Test'!$B$26,W618," ")</f>
        <v xml:space="preserve"> </v>
      </c>
      <c r="Z618" s="3"/>
      <c r="AA618" s="6">
        <f>'Matched(Paired)_t_Test'!$B$16+AC618*'Matched(Paired)_t_Test'!$B$21</f>
        <v>-5.7614510643888472</v>
      </c>
      <c r="AB618" s="11">
        <f t="shared" si="9"/>
        <v>8.5162338615816537E-4</v>
      </c>
      <c r="AC618" s="8">
        <f t="shared" si="12"/>
        <v>-3.0400000000000205</v>
      </c>
      <c r="AD618" s="11">
        <f t="shared" si="10"/>
        <v>1.6427350342414715E-2</v>
      </c>
      <c r="AE618" s="10" t="str">
        <f>IF(AC618&lt;=-'Matched(Paired)_t_Test'!$B$22,AD618," ")</f>
        <v xml:space="preserve"> </v>
      </c>
      <c r="AF618" s="10" t="str">
        <f>IF(AC618&gt;='Matched(Paired)_t_Test'!$B$22,AD618," ")</f>
        <v xml:space="preserve"> </v>
      </c>
      <c r="AG618" s="3"/>
      <c r="AH618" s="3"/>
      <c r="AI618" s="3"/>
    </row>
    <row r="619" spans="20:35">
      <c r="T619" s="6">
        <f>'Matched(Paired)_t_Test'!$B$16+V619*'Matched(Paired)_t_Test'!$B$21</f>
        <v>-5.7235467810704996</v>
      </c>
      <c r="U619" s="7">
        <f t="shared" si="7"/>
        <v>8.8141987848181858E-4</v>
      </c>
      <c r="V619" s="8">
        <f t="shared" si="11"/>
        <v>-3.0200000000000204</v>
      </c>
      <c r="W619" s="9">
        <f t="shared" si="8"/>
        <v>1.6853995433447868E-2</v>
      </c>
      <c r="X619" s="10">
        <f>IF(V619&lt;=-'Matched(Paired)_t_Test'!$B$26,W619," ")</f>
        <v>1.6853995433447868E-2</v>
      </c>
      <c r="Y619" s="10" t="str">
        <f>IF(V619&gt;='Matched(Paired)_t_Test'!$B$26,W619," ")</f>
        <v xml:space="preserve"> </v>
      </c>
      <c r="Z619" s="3"/>
      <c r="AA619" s="6">
        <f>'Matched(Paired)_t_Test'!$B$16+AC619*'Matched(Paired)_t_Test'!$B$21</f>
        <v>-5.7235467810704996</v>
      </c>
      <c r="AB619" s="11">
        <f t="shared" si="9"/>
        <v>8.8141987848181858E-4</v>
      </c>
      <c r="AC619" s="8">
        <f t="shared" si="12"/>
        <v>-3.0200000000000204</v>
      </c>
      <c r="AD619" s="11">
        <f t="shared" si="10"/>
        <v>1.6853995433447868E-2</v>
      </c>
      <c r="AE619" s="10" t="str">
        <f>IF(AC619&lt;=-'Matched(Paired)_t_Test'!$B$22,AD619," ")</f>
        <v xml:space="preserve"> </v>
      </c>
      <c r="AF619" s="10" t="str">
        <f>IF(AC619&gt;='Matched(Paired)_t_Test'!$B$22,AD619," ")</f>
        <v xml:space="preserve"> </v>
      </c>
      <c r="AG619" s="3"/>
      <c r="AH619" s="3"/>
      <c r="AI619" s="3"/>
    </row>
    <row r="620" spans="20:35">
      <c r="T620" s="6">
        <f>'Matched(Paired)_t_Test'!$B$16+V620*'Matched(Paired)_t_Test'!$B$21</f>
        <v>-5.685642497752152</v>
      </c>
      <c r="U620" s="7">
        <f t="shared" si="7"/>
        <v>9.1241201178936184E-4</v>
      </c>
      <c r="V620" s="8">
        <f t="shared" si="11"/>
        <v>-3.0000000000000204</v>
      </c>
      <c r="W620" s="9">
        <f t="shared" si="8"/>
        <v>1.7292578800222502E-2</v>
      </c>
      <c r="X620" s="10">
        <f>IF(V620&lt;=-'Matched(Paired)_t_Test'!$B$26,W620," ")</f>
        <v>1.7292578800222502E-2</v>
      </c>
      <c r="Y620" s="10" t="str">
        <f>IF(V620&gt;='Matched(Paired)_t_Test'!$B$26,W620," ")</f>
        <v xml:space="preserve"> </v>
      </c>
      <c r="Z620" s="3"/>
      <c r="AA620" s="6">
        <f>'Matched(Paired)_t_Test'!$B$16+AC620*'Matched(Paired)_t_Test'!$B$21</f>
        <v>-5.685642497752152</v>
      </c>
      <c r="AB620" s="11">
        <f t="shared" si="9"/>
        <v>9.1241201178936184E-4</v>
      </c>
      <c r="AC620" s="8">
        <f t="shared" si="12"/>
        <v>-3.0000000000000204</v>
      </c>
      <c r="AD620" s="11">
        <f t="shared" si="10"/>
        <v>1.7292578800222502E-2</v>
      </c>
      <c r="AE620" s="10" t="str">
        <f>IF(AC620&lt;=-'Matched(Paired)_t_Test'!$B$22,AD620," ")</f>
        <v xml:space="preserve"> </v>
      </c>
      <c r="AF620" s="10" t="str">
        <f>IF(AC620&gt;='Matched(Paired)_t_Test'!$B$22,AD620," ")</f>
        <v xml:space="preserve"> </v>
      </c>
      <c r="AG620" s="3"/>
      <c r="AH620" s="3"/>
      <c r="AI620" s="3"/>
    </row>
    <row r="621" spans="20:35">
      <c r="T621" s="6">
        <f>'Matched(Paired)_t_Test'!$B$16+V621*'Matched(Paired)_t_Test'!$B$21</f>
        <v>-5.6477382144338044</v>
      </c>
      <c r="U621" s="7">
        <f t="shared" si="7"/>
        <v>9.4465358134675724E-4</v>
      </c>
      <c r="V621" s="8">
        <f t="shared" si="11"/>
        <v>-2.9800000000000204</v>
      </c>
      <c r="W621" s="9">
        <f t="shared" si="8"/>
        <v>1.7743444218715876E-2</v>
      </c>
      <c r="X621" s="10">
        <f>IF(V621&lt;=-'Matched(Paired)_t_Test'!$B$26,W621," ")</f>
        <v>1.7743444218715876E-2</v>
      </c>
      <c r="Y621" s="10" t="str">
        <f>IF(V621&gt;='Matched(Paired)_t_Test'!$B$26,W621," ")</f>
        <v xml:space="preserve"> </v>
      </c>
      <c r="Z621" s="3"/>
      <c r="AA621" s="6">
        <f>'Matched(Paired)_t_Test'!$B$16+AC621*'Matched(Paired)_t_Test'!$B$21</f>
        <v>-5.6477382144338044</v>
      </c>
      <c r="AB621" s="11">
        <f t="shared" si="9"/>
        <v>9.4465358134675724E-4</v>
      </c>
      <c r="AC621" s="8">
        <f t="shared" si="12"/>
        <v>-2.9800000000000204</v>
      </c>
      <c r="AD621" s="11">
        <f t="shared" si="10"/>
        <v>1.7743444218715876E-2</v>
      </c>
      <c r="AE621" s="10" t="str">
        <f>IF(AC621&lt;=-'Matched(Paired)_t_Test'!$B$22,AD621," ")</f>
        <v xml:space="preserve"> </v>
      </c>
      <c r="AF621" s="10" t="str">
        <f>IF(AC621&gt;='Matched(Paired)_t_Test'!$B$22,AD621," ")</f>
        <v xml:space="preserve"> </v>
      </c>
      <c r="AG621" s="3"/>
      <c r="AH621" s="3"/>
      <c r="AI621" s="3"/>
    </row>
    <row r="622" spans="20:35">
      <c r="T622" s="6">
        <f>'Matched(Paired)_t_Test'!$B$16+V622*'Matched(Paired)_t_Test'!$B$21</f>
        <v>-5.6098339311154568</v>
      </c>
      <c r="U622" s="7">
        <f t="shared" si="7"/>
        <v>9.7820104672951885E-4</v>
      </c>
      <c r="V622" s="8">
        <f t="shared" si="11"/>
        <v>-2.9600000000000204</v>
      </c>
      <c r="W622" s="9">
        <f t="shared" si="8"/>
        <v>1.8206944965103816E-2</v>
      </c>
      <c r="X622" s="10">
        <f>IF(V622&lt;=-'Matched(Paired)_t_Test'!$B$26,W622," ")</f>
        <v>1.8206944965103816E-2</v>
      </c>
      <c r="Y622" s="10" t="str">
        <f>IF(V622&gt;='Matched(Paired)_t_Test'!$B$26,W622," ")</f>
        <v xml:space="preserve"> </v>
      </c>
      <c r="Z622" s="3"/>
      <c r="AA622" s="6">
        <f>'Matched(Paired)_t_Test'!$B$16+AC622*'Matched(Paired)_t_Test'!$B$21</f>
        <v>-5.6098339311154568</v>
      </c>
      <c r="AB622" s="11">
        <f t="shared" si="9"/>
        <v>9.7820104672951885E-4</v>
      </c>
      <c r="AC622" s="8">
        <f t="shared" si="12"/>
        <v>-2.9600000000000204</v>
      </c>
      <c r="AD622" s="11">
        <f t="shared" si="10"/>
        <v>1.8206944965103816E-2</v>
      </c>
      <c r="AE622" s="10" t="str">
        <f>IF(AC622&lt;=-'Matched(Paired)_t_Test'!$B$22,AD622," ")</f>
        <v xml:space="preserve"> </v>
      </c>
      <c r="AF622" s="10" t="str">
        <f>IF(AC622&gt;='Matched(Paired)_t_Test'!$B$22,AD622," ")</f>
        <v xml:space="preserve"> </v>
      </c>
      <c r="AG622" s="3"/>
      <c r="AH622" s="3"/>
      <c r="AI622" s="3"/>
    </row>
    <row r="623" spans="20:35">
      <c r="T623" s="6">
        <f>'Matched(Paired)_t_Test'!$B$16+V623*'Matched(Paired)_t_Test'!$B$21</f>
        <v>-5.5719296477971101</v>
      </c>
      <c r="U623" s="7">
        <f t="shared" si="7"/>
        <v>1.0131136747438224E-3</v>
      </c>
      <c r="V623" s="8">
        <f t="shared" si="11"/>
        <v>-2.9400000000000204</v>
      </c>
      <c r="W623" s="9">
        <f t="shared" si="8"/>
        <v>1.8683444027689212E-2</v>
      </c>
      <c r="X623" s="10">
        <f>IF(V623&lt;=-'Matched(Paired)_t_Test'!$B$26,W623," ")</f>
        <v>1.8683444027689212E-2</v>
      </c>
      <c r="Y623" s="10" t="str">
        <f>IF(V623&gt;='Matched(Paired)_t_Test'!$B$26,W623," ")</f>
        <v xml:space="preserve"> </v>
      </c>
      <c r="Z623" s="3"/>
      <c r="AA623" s="6">
        <f>'Matched(Paired)_t_Test'!$B$16+AC623*'Matched(Paired)_t_Test'!$B$21</f>
        <v>-5.5719296477971101</v>
      </c>
      <c r="AB623" s="11">
        <f t="shared" si="9"/>
        <v>1.0131136747438224E-3</v>
      </c>
      <c r="AC623" s="8">
        <f t="shared" si="12"/>
        <v>-2.9400000000000204</v>
      </c>
      <c r="AD623" s="11">
        <f t="shared" si="10"/>
        <v>1.8683444027689212E-2</v>
      </c>
      <c r="AE623" s="10" t="str">
        <f>IF(AC623&lt;=-'Matched(Paired)_t_Test'!$B$22,AD623," ")</f>
        <v xml:space="preserve"> </v>
      </c>
      <c r="AF623" s="10" t="str">
        <f>IF(AC623&gt;='Matched(Paired)_t_Test'!$B$22,AD623," ")</f>
        <v xml:space="preserve"> </v>
      </c>
      <c r="AG623" s="3"/>
      <c r="AH623" s="3"/>
      <c r="AI623" s="3"/>
    </row>
    <row r="624" spans="20:35">
      <c r="T624" s="6">
        <f>'Matched(Paired)_t_Test'!$B$16+V624*'Matched(Paired)_t_Test'!$B$21</f>
        <v>-5.5340253644787625</v>
      </c>
      <c r="U624" s="7">
        <f t="shared" si="7"/>
        <v>1.049453690524131E-3</v>
      </c>
      <c r="V624" s="8">
        <f t="shared" si="11"/>
        <v>-2.9200000000000204</v>
      </c>
      <c r="W624" s="9">
        <f t="shared" si="8"/>
        <v>1.9173314319416612E-2</v>
      </c>
      <c r="X624" s="10">
        <f>IF(V624&lt;=-'Matched(Paired)_t_Test'!$B$26,W624," ")</f>
        <v>1.9173314319416612E-2</v>
      </c>
      <c r="Y624" s="10" t="str">
        <f>IF(V624&gt;='Matched(Paired)_t_Test'!$B$26,W624," ")</f>
        <v xml:space="preserve"> </v>
      </c>
      <c r="Z624" s="3"/>
      <c r="AA624" s="6">
        <f>'Matched(Paired)_t_Test'!$B$16+AC624*'Matched(Paired)_t_Test'!$B$21</f>
        <v>-5.5340253644787625</v>
      </c>
      <c r="AB624" s="11">
        <f t="shared" si="9"/>
        <v>1.049453690524131E-3</v>
      </c>
      <c r="AC624" s="8">
        <f t="shared" si="12"/>
        <v>-2.9200000000000204</v>
      </c>
      <c r="AD624" s="11">
        <f t="shared" si="10"/>
        <v>1.9173314319416612E-2</v>
      </c>
      <c r="AE624" s="10" t="str">
        <f>IF(AC624&lt;=-'Matched(Paired)_t_Test'!$B$22,AD624," ")</f>
        <v xml:space="preserve"> </v>
      </c>
      <c r="AF624" s="10" t="str">
        <f>IF(AC624&gt;='Matched(Paired)_t_Test'!$B$22,AD624," ")</f>
        <v xml:space="preserve"> </v>
      </c>
      <c r="AG624" s="3"/>
      <c r="AH624" s="3"/>
      <c r="AI624" s="3"/>
    </row>
    <row r="625" spans="20:35">
      <c r="T625" s="6">
        <f>'Matched(Paired)_t_Test'!$B$16+V625*'Matched(Paired)_t_Test'!$B$21</f>
        <v>-5.4961210811604149</v>
      </c>
      <c r="U625" s="7">
        <f t="shared" si="7"/>
        <v>1.0872864372980379E-3</v>
      </c>
      <c r="V625" s="8">
        <f t="shared" si="11"/>
        <v>-2.9000000000000203</v>
      </c>
      <c r="W625" s="9">
        <f t="shared" si="8"/>
        <v>1.9676938890597996E-2</v>
      </c>
      <c r="X625" s="10">
        <f>IF(V625&lt;=-'Matched(Paired)_t_Test'!$B$26,W625," ")</f>
        <v>1.9676938890597996E-2</v>
      </c>
      <c r="Y625" s="10" t="str">
        <f>IF(V625&gt;='Matched(Paired)_t_Test'!$B$26,W625," ")</f>
        <v xml:space="preserve"> </v>
      </c>
      <c r="Z625" s="3"/>
      <c r="AA625" s="6">
        <f>'Matched(Paired)_t_Test'!$B$16+AC625*'Matched(Paired)_t_Test'!$B$21</f>
        <v>-5.4961210811604149</v>
      </c>
      <c r="AB625" s="11">
        <f t="shared" si="9"/>
        <v>1.0872864372980379E-3</v>
      </c>
      <c r="AC625" s="8">
        <f t="shared" si="12"/>
        <v>-2.9000000000000203</v>
      </c>
      <c r="AD625" s="11">
        <f t="shared" si="10"/>
        <v>1.9676938890597996E-2</v>
      </c>
      <c r="AE625" s="10" t="str">
        <f>IF(AC625&lt;=-'Matched(Paired)_t_Test'!$B$22,AD625," ")</f>
        <v xml:space="preserve"> </v>
      </c>
      <c r="AF625" s="10" t="str">
        <f>IF(AC625&gt;='Matched(Paired)_t_Test'!$B$22,AD625," ")</f>
        <v xml:space="preserve"> </v>
      </c>
      <c r="AG625" s="3"/>
      <c r="AH625" s="3"/>
      <c r="AI625" s="3"/>
    </row>
    <row r="626" spans="20:35">
      <c r="T626" s="6">
        <f>'Matched(Paired)_t_Test'!$B$16+V626*'Matched(Paired)_t_Test'!$B$21</f>
        <v>-5.4582167978420673</v>
      </c>
      <c r="U626" s="7">
        <f t="shared" si="7"/>
        <v>1.1266805453393643E-3</v>
      </c>
      <c r="V626" s="8">
        <f t="shared" si="11"/>
        <v>-2.8800000000000203</v>
      </c>
      <c r="W626" s="9">
        <f t="shared" si="8"/>
        <v>2.0194711141440874E-2</v>
      </c>
      <c r="X626" s="10">
        <f>IF(V626&lt;=-'Matched(Paired)_t_Test'!$B$26,W626," ")</f>
        <v>2.0194711141440874E-2</v>
      </c>
      <c r="Y626" s="10" t="str">
        <f>IF(V626&gt;='Matched(Paired)_t_Test'!$B$26,W626," ")</f>
        <v xml:space="preserve"> </v>
      </c>
      <c r="Z626" s="3"/>
      <c r="AA626" s="6">
        <f>'Matched(Paired)_t_Test'!$B$16+AC626*'Matched(Paired)_t_Test'!$B$21</f>
        <v>-5.4582167978420673</v>
      </c>
      <c r="AB626" s="11">
        <f t="shared" si="9"/>
        <v>1.1266805453393643E-3</v>
      </c>
      <c r="AC626" s="8">
        <f t="shared" si="12"/>
        <v>-2.8800000000000203</v>
      </c>
      <c r="AD626" s="11">
        <f t="shared" si="10"/>
        <v>2.0194711141440874E-2</v>
      </c>
      <c r="AE626" s="10" t="str">
        <f>IF(AC626&lt;=-'Matched(Paired)_t_Test'!$B$22,AD626," ")</f>
        <v xml:space="preserve"> </v>
      </c>
      <c r="AF626" s="10" t="str">
        <f>IF(AC626&gt;='Matched(Paired)_t_Test'!$B$22,AD626," ")</f>
        <v xml:space="preserve"> </v>
      </c>
      <c r="AG626" s="3"/>
      <c r="AH626" s="3"/>
      <c r="AI626" s="3"/>
    </row>
    <row r="627" spans="20:35">
      <c r="T627" s="6">
        <f>'Matched(Paired)_t_Test'!$B$16+V627*'Matched(Paired)_t_Test'!$B$21</f>
        <v>-5.4203125145237196</v>
      </c>
      <c r="U627" s="7">
        <f t="shared" si="7"/>
        <v>1.1677081106626597E-3</v>
      </c>
      <c r="V627" s="8">
        <f t="shared" si="11"/>
        <v>-2.8600000000000203</v>
      </c>
      <c r="W627" s="9">
        <f t="shared" si="8"/>
        <v>2.0727035033933174E-2</v>
      </c>
      <c r="X627" s="10">
        <f>IF(V627&lt;=-'Matched(Paired)_t_Test'!$B$26,W627," ")</f>
        <v>2.0727035033933174E-2</v>
      </c>
      <c r="Y627" s="10" t="str">
        <f>IF(V627&gt;='Matched(Paired)_t_Test'!$B$26,W627," ")</f>
        <v xml:space="preserve"> </v>
      </c>
      <c r="Z627" s="3"/>
      <c r="AA627" s="6">
        <f>'Matched(Paired)_t_Test'!$B$16+AC627*'Matched(Paired)_t_Test'!$B$21</f>
        <v>-5.4203125145237196</v>
      </c>
      <c r="AB627" s="11">
        <f t="shared" si="9"/>
        <v>1.1677081106626597E-3</v>
      </c>
      <c r="AC627" s="8">
        <f t="shared" si="12"/>
        <v>-2.8600000000000203</v>
      </c>
      <c r="AD627" s="11">
        <f t="shared" si="10"/>
        <v>2.0727035033933174E-2</v>
      </c>
      <c r="AE627" s="10" t="str">
        <f>IF(AC627&lt;=-'Matched(Paired)_t_Test'!$B$22,AD627," ")</f>
        <v xml:space="preserve"> </v>
      </c>
      <c r="AF627" s="10" t="str">
        <f>IF(AC627&gt;='Matched(Paired)_t_Test'!$B$22,AD627," ")</f>
        <v xml:space="preserve"> </v>
      </c>
      <c r="AG627" s="3"/>
      <c r="AH627" s="3"/>
      <c r="AI627" s="3"/>
    </row>
    <row r="628" spans="20:35">
      <c r="T628" s="6">
        <f>'Matched(Paired)_t_Test'!$B$16+V628*'Matched(Paired)_t_Test'!$B$21</f>
        <v>-5.382408231205372</v>
      </c>
      <c r="U628" s="7">
        <f t="shared" si="7"/>
        <v>1.2104448840463773E-3</v>
      </c>
      <c r="V628" s="8">
        <f t="shared" si="11"/>
        <v>-2.8400000000000203</v>
      </c>
      <c r="W628" s="9">
        <f t="shared" si="8"/>
        <v>2.1274325302601083E-2</v>
      </c>
      <c r="X628" s="10">
        <f>IF(V628&lt;=-'Matched(Paired)_t_Test'!$B$26,W628," ")</f>
        <v>2.1274325302601083E-2</v>
      </c>
      <c r="Y628" s="10" t="str">
        <f>IF(V628&gt;='Matched(Paired)_t_Test'!$B$26,W628," ")</f>
        <v xml:space="preserve"> </v>
      </c>
      <c r="Z628" s="3"/>
      <c r="AA628" s="6">
        <f>'Matched(Paired)_t_Test'!$B$16+AC628*'Matched(Paired)_t_Test'!$B$21</f>
        <v>-5.382408231205372</v>
      </c>
      <c r="AB628" s="11">
        <f t="shared" si="9"/>
        <v>1.2104448840463773E-3</v>
      </c>
      <c r="AC628" s="8">
        <f t="shared" si="12"/>
        <v>-2.8400000000000203</v>
      </c>
      <c r="AD628" s="11">
        <f t="shared" si="10"/>
        <v>2.1274325302601083E-2</v>
      </c>
      <c r="AE628" s="10" t="str">
        <f>IF(AC628&lt;=-'Matched(Paired)_t_Test'!$B$22,AD628," ")</f>
        <v xml:space="preserve"> </v>
      </c>
      <c r="AF628" s="10" t="str">
        <f>IF(AC628&gt;='Matched(Paired)_t_Test'!$B$22,AD628," ")</f>
        <v xml:space="preserve"> </v>
      </c>
      <c r="AG628" s="3"/>
      <c r="AH628" s="3"/>
      <c r="AI628" s="3"/>
    </row>
    <row r="629" spans="20:35">
      <c r="T629" s="6">
        <f>'Matched(Paired)_t_Test'!$B$16+V629*'Matched(Paired)_t_Test'!$B$21</f>
        <v>-5.3445039478870253</v>
      </c>
      <c r="U629" s="7">
        <f t="shared" si="7"/>
        <v>1.2549704710082021E-3</v>
      </c>
      <c r="V629" s="8">
        <f t="shared" si="11"/>
        <v>-2.8200000000000203</v>
      </c>
      <c r="W629" s="9">
        <f t="shared" si="8"/>
        <v>2.1837007663615089E-2</v>
      </c>
      <c r="X629" s="10">
        <f>IF(V629&lt;=-'Matched(Paired)_t_Test'!$B$26,W629," ")</f>
        <v>2.1837007663615089E-2</v>
      </c>
      <c r="Y629" s="10" t="str">
        <f>IF(V629&gt;='Matched(Paired)_t_Test'!$B$26,W629," ")</f>
        <v xml:space="preserve"> </v>
      </c>
      <c r="Z629" s="3"/>
      <c r="AA629" s="6">
        <f>'Matched(Paired)_t_Test'!$B$16+AC629*'Matched(Paired)_t_Test'!$B$21</f>
        <v>-5.3445039478870253</v>
      </c>
      <c r="AB629" s="11">
        <f t="shared" si="9"/>
        <v>1.2549704710082021E-3</v>
      </c>
      <c r="AC629" s="8">
        <f t="shared" si="12"/>
        <v>-2.8200000000000203</v>
      </c>
      <c r="AD629" s="11">
        <f t="shared" si="10"/>
        <v>2.1837007663615089E-2</v>
      </c>
      <c r="AE629" s="10" t="str">
        <f>IF(AC629&lt;=-'Matched(Paired)_t_Test'!$B$22,AD629," ")</f>
        <v xml:space="preserve"> </v>
      </c>
      <c r="AF629" s="10" t="str">
        <f>IF(AC629&gt;='Matched(Paired)_t_Test'!$B$22,AD629," ")</f>
        <v xml:space="preserve"> </v>
      </c>
      <c r="AG629" s="3"/>
      <c r="AH629" s="3"/>
      <c r="AI629" s="3"/>
    </row>
    <row r="630" spans="20:35">
      <c r="T630" s="6">
        <f>'Matched(Paired)_t_Test'!$B$16+V630*'Matched(Paired)_t_Test'!$B$21</f>
        <v>-5.3065996645686777</v>
      </c>
      <c r="U630" s="7">
        <f t="shared" si="7"/>
        <v>1.3013685433944128E-3</v>
      </c>
      <c r="V630" s="8">
        <f t="shared" si="11"/>
        <v>-2.8000000000000203</v>
      </c>
      <c r="W630" s="9">
        <f t="shared" si="8"/>
        <v>2.2415519021676659E-2</v>
      </c>
      <c r="X630" s="10">
        <f>IF(V630&lt;=-'Matched(Paired)_t_Test'!$B$26,W630," ")</f>
        <v>2.2415519021676659E-2</v>
      </c>
      <c r="Y630" s="10" t="str">
        <f>IF(V630&gt;='Matched(Paired)_t_Test'!$B$26,W630," ")</f>
        <v xml:space="preserve"> </v>
      </c>
      <c r="Z630" s="3"/>
      <c r="AA630" s="6">
        <f>'Matched(Paired)_t_Test'!$B$16+AC630*'Matched(Paired)_t_Test'!$B$21</f>
        <v>-5.3065996645686777</v>
      </c>
      <c r="AB630" s="11">
        <f t="shared" si="9"/>
        <v>1.3013685433944128E-3</v>
      </c>
      <c r="AC630" s="8">
        <f t="shared" si="12"/>
        <v>-2.8000000000000203</v>
      </c>
      <c r="AD630" s="11">
        <f t="shared" si="10"/>
        <v>2.2415519021676659E-2</v>
      </c>
      <c r="AE630" s="10" t="str">
        <f>IF(AC630&lt;=-'Matched(Paired)_t_Test'!$B$22,AD630," ")</f>
        <v xml:space="preserve"> </v>
      </c>
      <c r="AF630" s="10" t="str">
        <f>IF(AC630&gt;='Matched(Paired)_t_Test'!$B$22,AD630," ")</f>
        <v xml:space="preserve"> </v>
      </c>
      <c r="AG630" s="3"/>
      <c r="AH630" s="3"/>
      <c r="AI630" s="3"/>
    </row>
    <row r="631" spans="20:35">
      <c r="T631" s="6">
        <f>'Matched(Paired)_t_Test'!$B$16+V631*'Matched(Paired)_t_Test'!$B$21</f>
        <v>-5.2686953812503301</v>
      </c>
      <c r="U631" s="7">
        <f t="shared" si="7"/>
        <v>1.349727063285869E-3</v>
      </c>
      <c r="V631" s="8">
        <f t="shared" si="11"/>
        <v>-2.7800000000000202</v>
      </c>
      <c r="W631" s="9">
        <f t="shared" si="8"/>
        <v>2.3010307674071927E-2</v>
      </c>
      <c r="X631" s="10">
        <f>IF(V631&lt;=-'Matched(Paired)_t_Test'!$B$26,W631," ")</f>
        <v>2.3010307674071927E-2</v>
      </c>
      <c r="Y631" s="10" t="str">
        <f>IF(V631&gt;='Matched(Paired)_t_Test'!$B$26,W631," ")</f>
        <v xml:space="preserve"> </v>
      </c>
      <c r="Z631" s="3"/>
      <c r="AA631" s="6">
        <f>'Matched(Paired)_t_Test'!$B$16+AC631*'Matched(Paired)_t_Test'!$B$21</f>
        <v>-5.2686953812503301</v>
      </c>
      <c r="AB631" s="11">
        <f t="shared" si="9"/>
        <v>1.349727063285869E-3</v>
      </c>
      <c r="AC631" s="8">
        <f t="shared" si="12"/>
        <v>-2.7800000000000202</v>
      </c>
      <c r="AD631" s="11">
        <f t="shared" si="10"/>
        <v>2.3010307674071927E-2</v>
      </c>
      <c r="AE631" s="10" t="str">
        <f>IF(AC631&lt;=-'Matched(Paired)_t_Test'!$B$22,AD631," ")</f>
        <v xml:space="preserve"> </v>
      </c>
      <c r="AF631" s="10" t="str">
        <f>IF(AC631&gt;='Matched(Paired)_t_Test'!$B$22,AD631," ")</f>
        <v xml:space="preserve"> </v>
      </c>
      <c r="AG631" s="3"/>
      <c r="AH631" s="3"/>
      <c r="AI631" s="3"/>
    </row>
    <row r="632" spans="20:35">
      <c r="T632" s="6">
        <f>'Matched(Paired)_t_Test'!$B$16+V632*'Matched(Paired)_t_Test'!$B$21</f>
        <v>-5.2307910979319825</v>
      </c>
      <c r="U632" s="7">
        <f t="shared" si="7"/>
        <v>1.400138519966454E-3</v>
      </c>
      <c r="V632" s="8">
        <f t="shared" si="11"/>
        <v>-2.7600000000000202</v>
      </c>
      <c r="W632" s="9">
        <f t="shared" si="8"/>
        <v>2.3621833511231177E-2</v>
      </c>
      <c r="X632" s="10">
        <f>IF(V632&lt;=-'Matched(Paired)_t_Test'!$B$26,W632," ")</f>
        <v>2.3621833511231177E-2</v>
      </c>
      <c r="Y632" s="10" t="str">
        <f>IF(V632&gt;='Matched(Paired)_t_Test'!$B$26,W632," ")</f>
        <v xml:space="preserve"> </v>
      </c>
      <c r="Z632" s="3"/>
      <c r="AA632" s="6">
        <f>'Matched(Paired)_t_Test'!$B$16+AC632*'Matched(Paired)_t_Test'!$B$21</f>
        <v>-5.2307910979319825</v>
      </c>
      <c r="AB632" s="11">
        <f t="shared" si="9"/>
        <v>1.400138519966454E-3</v>
      </c>
      <c r="AC632" s="8">
        <f t="shared" si="12"/>
        <v>-2.7600000000000202</v>
      </c>
      <c r="AD632" s="11">
        <f t="shared" si="10"/>
        <v>2.3621833511231177E-2</v>
      </c>
      <c r="AE632" s="10" t="str">
        <f>IF(AC632&lt;=-'Matched(Paired)_t_Test'!$B$22,AD632," ")</f>
        <v xml:space="preserve"> </v>
      </c>
      <c r="AF632" s="10" t="str">
        <f>IF(AC632&gt;='Matched(Paired)_t_Test'!$B$22,AD632," ")</f>
        <v xml:space="preserve"> </v>
      </c>
      <c r="AG632" s="3"/>
      <c r="AH632" s="3"/>
      <c r="AI632" s="3"/>
    </row>
    <row r="633" spans="20:35">
      <c r="T633" s="6">
        <f>'Matched(Paired)_t_Test'!$B$16+V633*'Matched(Paired)_t_Test'!$B$21</f>
        <v>-5.1928868146136349</v>
      </c>
      <c r="U633" s="7">
        <f t="shared" si="7"/>
        <v>1.4527001807455116E-3</v>
      </c>
      <c r="V633" s="8">
        <f t="shared" si="11"/>
        <v>-2.7400000000000202</v>
      </c>
      <c r="W633" s="9">
        <f t="shared" si="8"/>
        <v>2.4250568213081726E-2</v>
      </c>
      <c r="X633" s="10">
        <f>IF(V633&lt;=-'Matched(Paired)_t_Test'!$B$26,W633," ")</f>
        <v>2.4250568213081726E-2</v>
      </c>
      <c r="Y633" s="10" t="str">
        <f>IF(V633&gt;='Matched(Paired)_t_Test'!$B$26,W633," ")</f>
        <v xml:space="preserve"> </v>
      </c>
      <c r="Z633" s="3"/>
      <c r="AA633" s="6">
        <f>'Matched(Paired)_t_Test'!$B$16+AC633*'Matched(Paired)_t_Test'!$B$21</f>
        <v>-5.1928868146136349</v>
      </c>
      <c r="AB633" s="11">
        <f t="shared" si="9"/>
        <v>1.4527001807455116E-3</v>
      </c>
      <c r="AC633" s="8">
        <f t="shared" si="12"/>
        <v>-2.7400000000000202</v>
      </c>
      <c r="AD633" s="11">
        <f t="shared" si="10"/>
        <v>2.4250568213081726E-2</v>
      </c>
      <c r="AE633" s="10" t="str">
        <f>IF(AC633&lt;=-'Matched(Paired)_t_Test'!$B$22,AD633," ")</f>
        <v xml:space="preserve"> </v>
      </c>
      <c r="AF633" s="10" t="str">
        <f>IF(AC633&gt;='Matched(Paired)_t_Test'!$B$22,AD633," ")</f>
        <v xml:space="preserve"> </v>
      </c>
      <c r="AG633" s="3"/>
      <c r="AH633" s="3"/>
      <c r="AI633" s="3"/>
    </row>
    <row r="634" spans="20:35">
      <c r="T634" s="6">
        <f>'Matched(Paired)_t_Test'!$B$16+V634*'Matched(Paired)_t_Test'!$B$21</f>
        <v>-5.1549825312952873</v>
      </c>
      <c r="U634" s="7">
        <f t="shared" si="7"/>
        <v>1.5075143564743769E-3</v>
      </c>
      <c r="V634" s="8">
        <f t="shared" si="11"/>
        <v>-2.7200000000000202</v>
      </c>
      <c r="W634" s="9">
        <f t="shared" si="8"/>
        <v>2.4896995440429094E-2</v>
      </c>
      <c r="X634" s="10">
        <f>IF(V634&lt;=-'Matched(Paired)_t_Test'!$B$26,W634," ")</f>
        <v>2.4896995440429094E-2</v>
      </c>
      <c r="Y634" s="10" t="str">
        <f>IF(V634&gt;='Matched(Paired)_t_Test'!$B$26,W634," ")</f>
        <v xml:space="preserve"> </v>
      </c>
      <c r="Z634" s="3"/>
      <c r="AA634" s="6">
        <f>'Matched(Paired)_t_Test'!$B$16+AC634*'Matched(Paired)_t_Test'!$B$21</f>
        <v>-5.1549825312952873</v>
      </c>
      <c r="AB634" s="11">
        <f t="shared" si="9"/>
        <v>1.5075143564743769E-3</v>
      </c>
      <c r="AC634" s="8">
        <f t="shared" si="12"/>
        <v>-2.7200000000000202</v>
      </c>
      <c r="AD634" s="11">
        <f t="shared" si="10"/>
        <v>2.4896995440429094E-2</v>
      </c>
      <c r="AE634" s="10" t="str">
        <f>IF(AC634&lt;=-'Matched(Paired)_t_Test'!$B$22,AD634," ")</f>
        <v xml:space="preserve"> </v>
      </c>
      <c r="AF634" s="10" t="str">
        <f>IF(AC634&gt;='Matched(Paired)_t_Test'!$B$22,AD634," ")</f>
        <v xml:space="preserve"> </v>
      </c>
      <c r="AG634" s="3"/>
      <c r="AH634" s="3"/>
      <c r="AI634" s="3"/>
    </row>
    <row r="635" spans="20:35">
      <c r="T635" s="6">
        <f>'Matched(Paired)_t_Test'!$B$16+V635*'Matched(Paired)_t_Test'!$B$21</f>
        <v>-5.1170782479769406</v>
      </c>
      <c r="U635" s="7">
        <f t="shared" si="7"/>
        <v>1.5646886826484229E-3</v>
      </c>
      <c r="V635" s="8">
        <f t="shared" si="11"/>
        <v>-2.7000000000000202</v>
      </c>
      <c r="W635" s="9">
        <f t="shared" si="8"/>
        <v>2.5561611020543874E-2</v>
      </c>
      <c r="X635" s="10">
        <f>IF(V635&lt;=-'Matched(Paired)_t_Test'!$B$26,W635," ")</f>
        <v>2.5561611020543874E-2</v>
      </c>
      <c r="Y635" s="10" t="str">
        <f>IF(V635&gt;='Matched(Paired)_t_Test'!$B$26,W635," ")</f>
        <v xml:space="preserve"> </v>
      </c>
      <c r="Z635" s="3"/>
      <c r="AA635" s="6">
        <f>'Matched(Paired)_t_Test'!$B$16+AC635*'Matched(Paired)_t_Test'!$B$21</f>
        <v>-5.1170782479769406</v>
      </c>
      <c r="AB635" s="11">
        <f t="shared" si="9"/>
        <v>1.5646886826484229E-3</v>
      </c>
      <c r="AC635" s="8">
        <f t="shared" si="12"/>
        <v>-2.7000000000000202</v>
      </c>
      <c r="AD635" s="11">
        <f t="shared" si="10"/>
        <v>2.5561611020543874E-2</v>
      </c>
      <c r="AE635" s="10" t="str">
        <f>IF(AC635&lt;=-'Matched(Paired)_t_Test'!$B$22,AD635," ")</f>
        <v xml:space="preserve"> </v>
      </c>
      <c r="AF635" s="10" t="str">
        <f>IF(AC635&gt;='Matched(Paired)_t_Test'!$B$22,AD635," ")</f>
        <v xml:space="preserve"> </v>
      </c>
      <c r="AG635" s="3"/>
      <c r="AH635" s="3"/>
      <c r="AI635" s="3"/>
    </row>
    <row r="636" spans="20:35">
      <c r="T636" s="6">
        <f>'Matched(Paired)_t_Test'!$B$16+V636*'Matched(Paired)_t_Test'!$B$21</f>
        <v>-5.0791739646585929</v>
      </c>
      <c r="U636" s="7">
        <f t="shared" si="7"/>
        <v>1.6243364170404765E-3</v>
      </c>
      <c r="V636" s="8">
        <f t="shared" si="11"/>
        <v>-2.6800000000000201</v>
      </c>
      <c r="W636" s="9">
        <f t="shared" si="8"/>
        <v>2.6244923126074682E-2</v>
      </c>
      <c r="X636" s="10">
        <f>IF(V636&lt;=-'Matched(Paired)_t_Test'!$B$26,W636," ")</f>
        <v>2.6244923126074682E-2</v>
      </c>
      <c r="Y636" s="10" t="str">
        <f>IF(V636&gt;='Matched(Paired)_t_Test'!$B$26,W636," ")</f>
        <v xml:space="preserve"> </v>
      </c>
      <c r="Z636" s="3"/>
      <c r="AA636" s="6">
        <f>'Matched(Paired)_t_Test'!$B$16+AC636*'Matched(Paired)_t_Test'!$B$21</f>
        <v>-5.0791739646585929</v>
      </c>
      <c r="AB636" s="11">
        <f t="shared" si="9"/>
        <v>1.6243364170404765E-3</v>
      </c>
      <c r="AC636" s="8">
        <f t="shared" si="12"/>
        <v>-2.6800000000000201</v>
      </c>
      <c r="AD636" s="11">
        <f t="shared" si="10"/>
        <v>2.6244923126074682E-2</v>
      </c>
      <c r="AE636" s="10" t="str">
        <f>IF(AC636&lt;=-'Matched(Paired)_t_Test'!$B$22,AD636," ")</f>
        <v xml:space="preserve"> </v>
      </c>
      <c r="AF636" s="10" t="str">
        <f>IF(AC636&gt;='Matched(Paired)_t_Test'!$B$22,AD636," ")</f>
        <v xml:space="preserve"> </v>
      </c>
      <c r="AG636" s="3"/>
      <c r="AH636" s="3"/>
      <c r="AI636" s="3"/>
    </row>
    <row r="637" spans="20:35">
      <c r="T637" s="6">
        <f>'Matched(Paired)_t_Test'!$B$16+V637*'Matched(Paired)_t_Test'!$B$21</f>
        <v>-5.0412696813402453</v>
      </c>
      <c r="U637" s="7">
        <f t="shared" si="7"/>
        <v>1.6865767548689436E-3</v>
      </c>
      <c r="V637" s="8">
        <f t="shared" si="11"/>
        <v>-2.6600000000000201</v>
      </c>
      <c r="W637" s="9">
        <f t="shared" si="8"/>
        <v>2.6947452446343525E-2</v>
      </c>
      <c r="X637" s="10">
        <f>IF(V637&lt;=-'Matched(Paired)_t_Test'!$B$26,W637," ")</f>
        <v>2.6947452446343525E-2</v>
      </c>
      <c r="Y637" s="10" t="str">
        <f>IF(V637&gt;='Matched(Paired)_t_Test'!$B$26,W637," ")</f>
        <v xml:space="preserve"> </v>
      </c>
      <c r="Z637" s="3"/>
      <c r="AA637" s="6">
        <f>'Matched(Paired)_t_Test'!$B$16+AC637*'Matched(Paired)_t_Test'!$B$21</f>
        <v>-5.0412696813402453</v>
      </c>
      <c r="AB637" s="11">
        <f t="shared" si="9"/>
        <v>1.6865767548689436E-3</v>
      </c>
      <c r="AC637" s="8">
        <f t="shared" si="12"/>
        <v>-2.6600000000000201</v>
      </c>
      <c r="AD637" s="11">
        <f t="shared" si="10"/>
        <v>2.6947452446343525E-2</v>
      </c>
      <c r="AE637" s="10" t="str">
        <f>IF(AC637&lt;=-'Matched(Paired)_t_Test'!$B$22,AD637," ")</f>
        <v xml:space="preserve"> </v>
      </c>
      <c r="AF637" s="10" t="str">
        <f>IF(AC637&gt;='Matched(Paired)_t_Test'!$B$22,AD637," ")</f>
        <v xml:space="preserve"> </v>
      </c>
      <c r="AG637" s="3"/>
      <c r="AH637" s="3"/>
      <c r="AI637" s="3"/>
    </row>
    <row r="638" spans="20:35">
      <c r="T638" s="6">
        <f>'Matched(Paired)_t_Test'!$B$16+V638*'Matched(Paired)_t_Test'!$B$21</f>
        <v>-5.0033653980218977</v>
      </c>
      <c r="U638" s="7">
        <f t="shared" si="7"/>
        <v>1.7515351625649427E-3</v>
      </c>
      <c r="V638" s="8">
        <f t="shared" si="11"/>
        <v>-2.6400000000000201</v>
      </c>
      <c r="W638" s="9">
        <f t="shared" si="8"/>
        <v>2.7669732350016546E-2</v>
      </c>
      <c r="X638" s="10">
        <f>IF(V638&lt;=-'Matched(Paired)_t_Test'!$B$26,W638," ")</f>
        <v>2.7669732350016546E-2</v>
      </c>
      <c r="Y638" s="10" t="str">
        <f>IF(V638&gt;='Matched(Paired)_t_Test'!$B$26,W638," ")</f>
        <v xml:space="preserve"> </v>
      </c>
      <c r="Z638" s="3"/>
      <c r="AA638" s="6">
        <f>'Matched(Paired)_t_Test'!$B$16+AC638*'Matched(Paired)_t_Test'!$B$21</f>
        <v>-5.0033653980218977</v>
      </c>
      <c r="AB638" s="11">
        <f t="shared" si="9"/>
        <v>1.7515351625649427E-3</v>
      </c>
      <c r="AC638" s="8">
        <f t="shared" si="12"/>
        <v>-2.6400000000000201</v>
      </c>
      <c r="AD638" s="11">
        <f t="shared" si="10"/>
        <v>2.7669732350016546E-2</v>
      </c>
      <c r="AE638" s="10" t="str">
        <f>IF(AC638&lt;=-'Matched(Paired)_t_Test'!$B$22,AD638," ")</f>
        <v xml:space="preserve"> </v>
      </c>
      <c r="AF638" s="10" t="str">
        <f>IF(AC638&gt;='Matched(Paired)_t_Test'!$B$22,AD638," ")</f>
        <v xml:space="preserve"> </v>
      </c>
      <c r="AG638" s="3"/>
      <c r="AH638" s="3"/>
      <c r="AI638" s="3"/>
    </row>
    <row r="639" spans="20:35">
      <c r="T639" s="6">
        <f>'Matched(Paired)_t_Test'!$B$16+V639*'Matched(Paired)_t_Test'!$B$21</f>
        <v>-4.9654611147035501</v>
      </c>
      <c r="U639" s="7">
        <f t="shared" si="7"/>
        <v>1.8193437312669656E-3</v>
      </c>
      <c r="V639" s="8">
        <f t="shared" si="11"/>
        <v>-2.6200000000000201</v>
      </c>
      <c r="W639" s="9">
        <f t="shared" si="8"/>
        <v>2.8412309038074839E-2</v>
      </c>
      <c r="X639" s="10">
        <f>IF(V639&lt;=-'Matched(Paired)_t_Test'!$B$26,W639," ")</f>
        <v>2.8412309038074839E-2</v>
      </c>
      <c r="Y639" s="10" t="str">
        <f>IF(V639&gt;='Matched(Paired)_t_Test'!$B$26,W639," ")</f>
        <v xml:space="preserve"> </v>
      </c>
      <c r="Z639" s="3"/>
      <c r="AA639" s="6">
        <f>'Matched(Paired)_t_Test'!$B$16+AC639*'Matched(Paired)_t_Test'!$B$21</f>
        <v>-4.9654611147035501</v>
      </c>
      <c r="AB639" s="11">
        <f t="shared" si="9"/>
        <v>1.8193437312669656E-3</v>
      </c>
      <c r="AC639" s="8">
        <f t="shared" si="12"/>
        <v>-2.6200000000000201</v>
      </c>
      <c r="AD639" s="11">
        <f t="shared" si="10"/>
        <v>2.8412309038074839E-2</v>
      </c>
      <c r="AE639" s="10" t="str">
        <f>IF(AC639&lt;=-'Matched(Paired)_t_Test'!$B$22,AD639," ")</f>
        <v xml:space="preserve"> </v>
      </c>
      <c r="AF639" s="10" t="str">
        <f>IF(AC639&gt;='Matched(Paired)_t_Test'!$B$22,AD639," ")</f>
        <v xml:space="preserve"> </v>
      </c>
      <c r="AG639" s="3"/>
      <c r="AH639" s="3"/>
      <c r="AI639" s="3"/>
    </row>
    <row r="640" spans="20:35">
      <c r="T640" s="6">
        <f>'Matched(Paired)_t_Test'!$B$16+V640*'Matched(Paired)_t_Test'!$B$21</f>
        <v>-4.9275568313852034</v>
      </c>
      <c r="U640" s="7">
        <f t="shared" si="7"/>
        <v>1.8901415512396784E-3</v>
      </c>
      <c r="V640" s="8">
        <f t="shared" si="11"/>
        <v>-2.6000000000000201</v>
      </c>
      <c r="W640" s="9">
        <f t="shared" si="8"/>
        <v>2.9175741685938519E-2</v>
      </c>
      <c r="X640" s="10">
        <f>IF(V640&lt;=-'Matched(Paired)_t_Test'!$B$26,W640," ")</f>
        <v>2.9175741685938519E-2</v>
      </c>
      <c r="Y640" s="10" t="str">
        <f>IF(V640&gt;='Matched(Paired)_t_Test'!$B$26,W640," ")</f>
        <v xml:space="preserve"> </v>
      </c>
      <c r="Z640" s="3"/>
      <c r="AA640" s="6">
        <f>'Matched(Paired)_t_Test'!$B$16+AC640*'Matched(Paired)_t_Test'!$B$21</f>
        <v>-4.9275568313852034</v>
      </c>
      <c r="AB640" s="11">
        <f t="shared" si="9"/>
        <v>1.8901415512396784E-3</v>
      </c>
      <c r="AC640" s="8">
        <f t="shared" si="12"/>
        <v>-2.6000000000000201</v>
      </c>
      <c r="AD640" s="11">
        <f t="shared" si="10"/>
        <v>2.9175741685938519E-2</v>
      </c>
      <c r="AE640" s="10" t="str">
        <f>IF(AC640&lt;=-'Matched(Paired)_t_Test'!$B$22,AD640," ")</f>
        <v xml:space="preserve"> </v>
      </c>
      <c r="AF640" s="10" t="str">
        <f>IF(AC640&gt;='Matched(Paired)_t_Test'!$B$22,AD640," ")</f>
        <v xml:space="preserve"> </v>
      </c>
      <c r="AG640" s="3"/>
      <c r="AH640" s="3"/>
      <c r="AI640" s="3"/>
    </row>
    <row r="641" spans="20:35">
      <c r="T641" s="6">
        <f>'Matched(Paired)_t_Test'!$B$16+V641*'Matched(Paired)_t_Test'!$B$21</f>
        <v>-4.8896525480668558</v>
      </c>
      <c r="U641" s="7">
        <f t="shared" si="7"/>
        <v>1.9640751084851285E-3</v>
      </c>
      <c r="V641" s="8">
        <f t="shared" si="11"/>
        <v>-2.5800000000000201</v>
      </c>
      <c r="W641" s="9">
        <f t="shared" si="8"/>
        <v>2.9960602573524002E-2</v>
      </c>
      <c r="X641" s="10">
        <f>IF(V641&lt;=-'Matched(Paired)_t_Test'!$B$26,W641," ")</f>
        <v>2.9960602573524002E-2</v>
      </c>
      <c r="Y641" s="10" t="str">
        <f>IF(V641&gt;='Matched(Paired)_t_Test'!$B$26,W641," ")</f>
        <v xml:space="preserve"> </v>
      </c>
      <c r="Z641" s="3"/>
      <c r="AA641" s="6">
        <f>'Matched(Paired)_t_Test'!$B$16+AC641*'Matched(Paired)_t_Test'!$B$21</f>
        <v>-4.8896525480668558</v>
      </c>
      <c r="AB641" s="11">
        <f t="shared" si="9"/>
        <v>1.9640751084851285E-3</v>
      </c>
      <c r="AC641" s="8">
        <f t="shared" si="12"/>
        <v>-2.5800000000000201</v>
      </c>
      <c r="AD641" s="11">
        <f t="shared" si="10"/>
        <v>2.9960602573524002E-2</v>
      </c>
      <c r="AE641" s="10" t="str">
        <f>IF(AC641&lt;=-'Matched(Paired)_t_Test'!$B$22,AD641," ")</f>
        <v xml:space="preserve"> </v>
      </c>
      <c r="AF641" s="10" t="str">
        <f>IF(AC641&gt;='Matched(Paired)_t_Test'!$B$22,AD641," ")</f>
        <v xml:space="preserve"> </v>
      </c>
      <c r="AG641" s="3"/>
      <c r="AH641" s="3"/>
      <c r="AI641" s="3"/>
    </row>
    <row r="642" spans="20:35">
      <c r="T642" s="6">
        <f>'Matched(Paired)_t_Test'!$B$16+V642*'Matched(Paired)_t_Test'!$B$21</f>
        <v>-4.8517482647485082</v>
      </c>
      <c r="U642" s="7">
        <f t="shared" si="7"/>
        <v>2.0412987048903661E-3</v>
      </c>
      <c r="V642" s="8">
        <f t="shared" si="11"/>
        <v>-2.56000000000002</v>
      </c>
      <c r="W642" s="9">
        <f t="shared" si="8"/>
        <v>3.0767477201936847E-2</v>
      </c>
      <c r="X642" s="10">
        <f>IF(V642&lt;=-'Matched(Paired)_t_Test'!$B$26,W642," ")</f>
        <v>3.0767477201936847E-2</v>
      </c>
      <c r="Y642" s="10" t="str">
        <f>IF(V642&gt;='Matched(Paired)_t_Test'!$B$26,W642," ")</f>
        <v xml:space="preserve"> </v>
      </c>
      <c r="Z642" s="3"/>
      <c r="AA642" s="6">
        <f>'Matched(Paired)_t_Test'!$B$16+AC642*'Matched(Paired)_t_Test'!$B$21</f>
        <v>-4.8517482647485082</v>
      </c>
      <c r="AB642" s="11">
        <f t="shared" si="9"/>
        <v>2.0412987048903661E-3</v>
      </c>
      <c r="AC642" s="8">
        <f t="shared" si="12"/>
        <v>-2.56000000000002</v>
      </c>
      <c r="AD642" s="11">
        <f t="shared" si="10"/>
        <v>3.0767477201936847E-2</v>
      </c>
      <c r="AE642" s="10" t="str">
        <f>IF(AC642&lt;=-'Matched(Paired)_t_Test'!$B$22,AD642," ")</f>
        <v xml:space="preserve"> </v>
      </c>
      <c r="AF642" s="10" t="str">
        <f>IF(AC642&gt;='Matched(Paired)_t_Test'!$B$22,AD642," ")</f>
        <v xml:space="preserve"> </v>
      </c>
      <c r="AG642" s="3"/>
      <c r="AH642" s="3"/>
      <c r="AI642" s="3"/>
    </row>
    <row r="643" spans="20:35">
      <c r="T643" s="6">
        <f>'Matched(Paired)_t_Test'!$B$16+V643*'Matched(Paired)_t_Test'!$B$21</f>
        <v>-4.8138439814301606</v>
      </c>
      <c r="U643" s="7">
        <f t="shared" si="7"/>
        <v>2.1219749033352742E-3</v>
      </c>
      <c r="V643" s="8">
        <f t="shared" si="11"/>
        <v>-2.54000000000002</v>
      </c>
      <c r="W643" s="9">
        <f t="shared" si="8"/>
        <v>3.1596964395422228E-2</v>
      </c>
      <c r="X643" s="10">
        <f>IF(V643&lt;=-'Matched(Paired)_t_Test'!$B$26,W643," ")</f>
        <v>3.1596964395422228E-2</v>
      </c>
      <c r="Y643" s="10" t="str">
        <f>IF(V643&gt;='Matched(Paired)_t_Test'!$B$26,W643," ")</f>
        <v xml:space="preserve"> </v>
      </c>
      <c r="Z643" s="3"/>
      <c r="AA643" s="6">
        <f>'Matched(Paired)_t_Test'!$B$16+AC643*'Matched(Paired)_t_Test'!$B$21</f>
        <v>-4.8138439814301606</v>
      </c>
      <c r="AB643" s="11">
        <f t="shared" si="9"/>
        <v>2.1219749033352742E-3</v>
      </c>
      <c r="AC643" s="8">
        <f t="shared" si="12"/>
        <v>-2.54000000000002</v>
      </c>
      <c r="AD643" s="11">
        <f t="shared" si="10"/>
        <v>3.1596964395422228E-2</v>
      </c>
      <c r="AE643" s="10" t="str">
        <f>IF(AC643&lt;=-'Matched(Paired)_t_Test'!$B$22,AD643," ")</f>
        <v xml:space="preserve"> </v>
      </c>
      <c r="AF643" s="10" t="str">
        <f>IF(AC643&gt;='Matched(Paired)_t_Test'!$B$22,AD643," ")</f>
        <v xml:space="preserve"> </v>
      </c>
      <c r="AG643" s="3"/>
      <c r="AH643" s="3"/>
      <c r="AI643" s="3"/>
    </row>
    <row r="644" spans="20:35">
      <c r="T644" s="6">
        <f>'Matched(Paired)_t_Test'!$B$16+V644*'Matched(Paired)_t_Test'!$B$21</f>
        <v>-4.775939698111813</v>
      </c>
      <c r="U644" s="7">
        <f t="shared" si="7"/>
        <v>2.2062749992684261E-3</v>
      </c>
      <c r="V644" s="8">
        <f t="shared" si="11"/>
        <v>-2.52000000000002</v>
      </c>
      <c r="W644" s="9">
        <f t="shared" si="8"/>
        <v>3.2449676387112214E-2</v>
      </c>
      <c r="X644" s="10">
        <f>IF(V644&lt;=-'Matched(Paired)_t_Test'!$B$26,W644," ")</f>
        <v>3.2449676387112214E-2</v>
      </c>
      <c r="Y644" s="10" t="str">
        <f>IF(V644&gt;='Matched(Paired)_t_Test'!$B$26,W644," ")</f>
        <v xml:space="preserve"> </v>
      </c>
      <c r="Z644" s="3"/>
      <c r="AA644" s="6">
        <f>'Matched(Paired)_t_Test'!$B$16+AC644*'Matched(Paired)_t_Test'!$B$21</f>
        <v>-4.775939698111813</v>
      </c>
      <c r="AB644" s="11">
        <f t="shared" si="9"/>
        <v>2.2062749992684261E-3</v>
      </c>
      <c r="AC644" s="8">
        <f t="shared" si="12"/>
        <v>-2.52000000000002</v>
      </c>
      <c r="AD644" s="11">
        <f t="shared" si="10"/>
        <v>3.2449676387112214E-2</v>
      </c>
      <c r="AE644" s="10" t="str">
        <f>IF(AC644&lt;=-'Matched(Paired)_t_Test'!$B$22,AD644," ")</f>
        <v xml:space="preserve"> </v>
      </c>
      <c r="AF644" s="10" t="str">
        <f>IF(AC644&gt;='Matched(Paired)_t_Test'!$B$22,AD644," ")</f>
        <v xml:space="preserve"> </v>
      </c>
      <c r="AG644" s="3"/>
      <c r="AH644" s="3"/>
      <c r="AI644" s="3"/>
    </row>
    <row r="645" spans="20:35">
      <c r="T645" s="6">
        <f>'Matched(Paired)_t_Test'!$B$16+V645*'Matched(Paired)_t_Test'!$B$21</f>
        <v>-4.7380354147934653</v>
      </c>
      <c r="U645" s="7">
        <f t="shared" si="7"/>
        <v>2.2943795203471487E-3</v>
      </c>
      <c r="V645" s="8">
        <f t="shared" si="11"/>
        <v>-2.50000000000002</v>
      </c>
      <c r="W645" s="9">
        <f t="shared" si="8"/>
        <v>3.3326238887021936E-2</v>
      </c>
      <c r="X645" s="10">
        <f>IF(V645&lt;=-'Matched(Paired)_t_Test'!$B$26,W645," ")</f>
        <v>3.3326238887021936E-2</v>
      </c>
      <c r="Y645" s="10" t="str">
        <f>IF(V645&gt;='Matched(Paired)_t_Test'!$B$26,W645," ")</f>
        <v xml:space="preserve"> </v>
      </c>
      <c r="Z645" s="3"/>
      <c r="AA645" s="6">
        <f>'Matched(Paired)_t_Test'!$B$16+AC645*'Matched(Paired)_t_Test'!$B$21</f>
        <v>-4.7380354147934653</v>
      </c>
      <c r="AB645" s="11">
        <f t="shared" si="9"/>
        <v>2.2943795203471487E-3</v>
      </c>
      <c r="AC645" s="8">
        <f t="shared" si="12"/>
        <v>-2.50000000000002</v>
      </c>
      <c r="AD645" s="11">
        <f t="shared" si="10"/>
        <v>3.3326238887021936E-2</v>
      </c>
      <c r="AE645" s="10" t="str">
        <f>IF(AC645&lt;=-'Matched(Paired)_t_Test'!$B$22,AD645," ")</f>
        <v xml:space="preserve"> </v>
      </c>
      <c r="AF645" s="10" t="str">
        <f>IF(AC645&gt;='Matched(Paired)_t_Test'!$B$22,AD645," ")</f>
        <v xml:space="preserve"> </v>
      </c>
      <c r="AG645" s="3"/>
      <c r="AH645" s="3"/>
      <c r="AI645" s="3"/>
    </row>
    <row r="646" spans="20:35">
      <c r="T646" s="6">
        <f>'Matched(Paired)_t_Test'!$B$16+V646*'Matched(Paired)_t_Test'!$B$21</f>
        <v>-4.7001311314751186</v>
      </c>
      <c r="U646" s="7">
        <f t="shared" si="7"/>
        <v>2.3864787558309842E-3</v>
      </c>
      <c r="V646" s="8">
        <f t="shared" si="11"/>
        <v>-2.48000000000002</v>
      </c>
      <c r="W646" s="9">
        <f t="shared" si="8"/>
        <v>3.4227291130657853E-2</v>
      </c>
      <c r="X646" s="10">
        <f>IF(V646&lt;=-'Matched(Paired)_t_Test'!$B$26,W646," ")</f>
        <v>3.4227291130657853E-2</v>
      </c>
      <c r="Y646" s="10" t="str">
        <f>IF(V646&gt;='Matched(Paired)_t_Test'!$B$26,W646," ")</f>
        <v xml:space="preserve"> </v>
      </c>
      <c r="Z646" s="3"/>
      <c r="AA646" s="6">
        <f>'Matched(Paired)_t_Test'!$B$16+AC646*'Matched(Paired)_t_Test'!$B$21</f>
        <v>-4.7001311314751186</v>
      </c>
      <c r="AB646" s="11">
        <f t="shared" si="9"/>
        <v>2.3864787558309842E-3</v>
      </c>
      <c r="AC646" s="8">
        <f t="shared" si="12"/>
        <v>-2.48000000000002</v>
      </c>
      <c r="AD646" s="11">
        <f t="shared" si="10"/>
        <v>3.4227291130657853E-2</v>
      </c>
      <c r="AE646" s="10" t="str">
        <f>IF(AC646&lt;=-'Matched(Paired)_t_Test'!$B$22,AD646," ")</f>
        <v xml:space="preserve"> </v>
      </c>
      <c r="AF646" s="10" t="str">
        <f>IF(AC646&gt;='Matched(Paired)_t_Test'!$B$22,AD646," ")</f>
        <v xml:space="preserve"> </v>
      </c>
      <c r="AG646" s="3"/>
      <c r="AH646" s="3"/>
      <c r="AI646" s="3"/>
    </row>
    <row r="647" spans="20:35">
      <c r="T647" s="6">
        <f>'Matched(Paired)_t_Test'!$B$16+V647*'Matched(Paired)_t_Test'!$B$21</f>
        <v>-4.662226848156771</v>
      </c>
      <c r="U647" s="7">
        <f t="shared" si="7"/>
        <v>2.4827733175151992E-3</v>
      </c>
      <c r="V647" s="8">
        <f t="shared" si="11"/>
        <v>-2.4600000000000199</v>
      </c>
      <c r="W647" s="9">
        <f t="shared" si="8"/>
        <v>3.5153485906508665E-2</v>
      </c>
      <c r="X647" s="10">
        <f>IF(V647&lt;=-'Matched(Paired)_t_Test'!$B$26,W647," ")</f>
        <v>3.5153485906508665E-2</v>
      </c>
      <c r="Y647" s="10" t="str">
        <f>IF(V647&gt;='Matched(Paired)_t_Test'!$B$26,W647," ")</f>
        <v xml:space="preserve"> </v>
      </c>
      <c r="Z647" s="3"/>
      <c r="AA647" s="6">
        <f>'Matched(Paired)_t_Test'!$B$16+AC647*'Matched(Paired)_t_Test'!$B$21</f>
        <v>-4.662226848156771</v>
      </c>
      <c r="AB647" s="11">
        <f t="shared" si="9"/>
        <v>2.4827733175151992E-3</v>
      </c>
      <c r="AC647" s="8">
        <f t="shared" si="12"/>
        <v>-2.4600000000000199</v>
      </c>
      <c r="AD647" s="11">
        <f t="shared" si="10"/>
        <v>3.5153485906508665E-2</v>
      </c>
      <c r="AE647" s="10" t="str">
        <f>IF(AC647&lt;=-'Matched(Paired)_t_Test'!$B$22,AD647," ")</f>
        <v xml:space="preserve"> </v>
      </c>
      <c r="AF647" s="10" t="str">
        <f>IF(AC647&gt;='Matched(Paired)_t_Test'!$B$22,AD647," ")</f>
        <v xml:space="preserve"> </v>
      </c>
      <c r="AG647" s="3"/>
      <c r="AH647" s="3"/>
      <c r="AI647" s="3"/>
    </row>
    <row r="648" spans="20:35">
      <c r="T648" s="6">
        <f>'Matched(Paired)_t_Test'!$B$16+V648*'Matched(Paired)_t_Test'!$B$21</f>
        <v>-4.6243225648384234</v>
      </c>
      <c r="U648" s="7">
        <f t="shared" ref="U648:U711" si="13">_xlfn.T.DIST(T648,5,FALSE)</f>
        <v>2.5834747340932832E-3</v>
      </c>
      <c r="V648" s="8">
        <f t="shared" si="11"/>
        <v>-2.4400000000000199</v>
      </c>
      <c r="W648" s="9">
        <f t="shared" ref="W648:W711" si="14">_xlfn.T.DIST(V648,5,FALSE)</f>
        <v>3.6105489560594693E-2</v>
      </c>
      <c r="X648" s="10">
        <f>IF(V648&lt;=-'Matched(Paired)_t_Test'!$B$26,W648," ")</f>
        <v>3.6105489560594693E-2</v>
      </c>
      <c r="Y648" s="10" t="str">
        <f>IF(V648&gt;='Matched(Paired)_t_Test'!$B$26,W648," ")</f>
        <v xml:space="preserve"> </v>
      </c>
      <c r="Z648" s="3"/>
      <c r="AA648" s="6">
        <f>'Matched(Paired)_t_Test'!$B$16+AC648*'Matched(Paired)_t_Test'!$B$21</f>
        <v>-4.6243225648384234</v>
      </c>
      <c r="AB648" s="11">
        <f t="shared" ref="AB648:AB711" si="15">_xlfn.T.DIST(AA648,5,FALSE)</f>
        <v>2.5834747340932832E-3</v>
      </c>
      <c r="AC648" s="8">
        <f t="shared" si="12"/>
        <v>-2.4400000000000199</v>
      </c>
      <c r="AD648" s="11">
        <f t="shared" ref="AD648:AD711" si="16">_xlfn.T.DIST(AC648,5,FALSE)</f>
        <v>3.6105489560594693E-2</v>
      </c>
      <c r="AE648" s="10" t="str">
        <f>IF(AC648&lt;=-'Matched(Paired)_t_Test'!$B$22,AD648," ")</f>
        <v xml:space="preserve"> </v>
      </c>
      <c r="AF648" s="10" t="str">
        <f>IF(AC648&gt;='Matched(Paired)_t_Test'!$B$22,AD648," ")</f>
        <v xml:space="preserve"> </v>
      </c>
      <c r="AG648" s="3"/>
      <c r="AH648" s="3"/>
      <c r="AI648" s="3"/>
    </row>
    <row r="649" spans="20:35">
      <c r="T649" s="6">
        <f>'Matched(Paired)_t_Test'!$B$16+V649*'Matched(Paired)_t_Test'!$B$21</f>
        <v>-4.5864182815200758</v>
      </c>
      <c r="U649" s="7">
        <f t="shared" si="13"/>
        <v>2.6888060809444783E-3</v>
      </c>
      <c r="V649" s="8">
        <f t="shared" ref="V649:V712" si="17">V648+$X$517</f>
        <v>-2.4200000000000199</v>
      </c>
      <c r="W649" s="9">
        <f t="shared" si="14"/>
        <v>3.7083981976152196E-2</v>
      </c>
      <c r="X649" s="10">
        <f>IF(V649&lt;=-'Matched(Paired)_t_Test'!$B$26,W649," ")</f>
        <v>3.7083981976152196E-2</v>
      </c>
      <c r="Y649" s="10" t="str">
        <f>IF(V649&gt;='Matched(Paired)_t_Test'!$B$26,W649," ")</f>
        <v xml:space="preserve"> </v>
      </c>
      <c r="Z649" s="3"/>
      <c r="AA649" s="6">
        <f>'Matched(Paired)_t_Test'!$B$16+AC649*'Matched(Paired)_t_Test'!$B$21</f>
        <v>-4.5864182815200758</v>
      </c>
      <c r="AB649" s="11">
        <f t="shared" si="15"/>
        <v>2.6888060809444783E-3</v>
      </c>
      <c r="AC649" s="8">
        <f t="shared" ref="AC649:AC712" si="18">AC648+$X$517</f>
        <v>-2.4200000000000199</v>
      </c>
      <c r="AD649" s="11">
        <f t="shared" si="16"/>
        <v>3.7083981976152196E-2</v>
      </c>
      <c r="AE649" s="10" t="str">
        <f>IF(AC649&lt;=-'Matched(Paired)_t_Test'!$B$22,AD649," ")</f>
        <v xml:space="preserve"> </v>
      </c>
      <c r="AF649" s="10" t="str">
        <f>IF(AC649&gt;='Matched(Paired)_t_Test'!$B$22,AD649," ")</f>
        <v xml:space="preserve"> </v>
      </c>
      <c r="AG649" s="3"/>
      <c r="AH649" s="3"/>
      <c r="AI649" s="3"/>
    </row>
    <row r="650" spans="20:35">
      <c r="T650" s="6">
        <f>'Matched(Paired)_t_Test'!$B$16+V650*'Matched(Paired)_t_Test'!$B$21</f>
        <v>-4.5485139982017282</v>
      </c>
      <c r="U650" s="7">
        <f t="shared" si="13"/>
        <v>2.7990026474543398E-3</v>
      </c>
      <c r="V650" s="8">
        <f t="shared" si="17"/>
        <v>-2.4000000000000199</v>
      </c>
      <c r="W650" s="9">
        <f t="shared" si="14"/>
        <v>3.8089656526430954E-2</v>
      </c>
      <c r="X650" s="10">
        <f>IF(V650&lt;=-'Matched(Paired)_t_Test'!$B$26,W650," ")</f>
        <v>3.8089656526430954E-2</v>
      </c>
      <c r="Y650" s="10" t="str">
        <f>IF(V650&gt;='Matched(Paired)_t_Test'!$B$26,W650," ")</f>
        <v xml:space="preserve"> </v>
      </c>
      <c r="Z650" s="3"/>
      <c r="AA650" s="6">
        <f>'Matched(Paired)_t_Test'!$B$16+AC650*'Matched(Paired)_t_Test'!$B$21</f>
        <v>-4.5485139982017282</v>
      </c>
      <c r="AB650" s="11">
        <f t="shared" si="15"/>
        <v>2.7990026474543398E-3</v>
      </c>
      <c r="AC650" s="8">
        <f t="shared" si="18"/>
        <v>-2.4000000000000199</v>
      </c>
      <c r="AD650" s="11">
        <f t="shared" si="16"/>
        <v>3.8089656526430954E-2</v>
      </c>
      <c r="AE650" s="10" t="str">
        <f>IF(AC650&lt;=-'Matched(Paired)_t_Test'!$B$22,AD650," ")</f>
        <v xml:space="preserve"> </v>
      </c>
      <c r="AF650" s="10" t="str">
        <f>IF(AC650&gt;='Matched(Paired)_t_Test'!$B$22,AD650," ")</f>
        <v xml:space="preserve"> </v>
      </c>
      <c r="AG650" s="3"/>
      <c r="AH650" s="3"/>
      <c r="AI650" s="3"/>
    </row>
    <row r="651" spans="20:35">
      <c r="T651" s="6">
        <f>'Matched(Paired)_t_Test'!$B$16+V651*'Matched(Paired)_t_Test'!$B$21</f>
        <v>-4.5106097148833806</v>
      </c>
      <c r="U651" s="7">
        <f t="shared" si="13"/>
        <v>2.9143126440930489E-3</v>
      </c>
      <c r="V651" s="8">
        <f t="shared" si="17"/>
        <v>-2.3800000000000199</v>
      </c>
      <c r="W651" s="9">
        <f t="shared" si="14"/>
        <v>3.9123219998478058E-2</v>
      </c>
      <c r="X651" s="10">
        <f>IF(V651&lt;=-'Matched(Paired)_t_Test'!$B$26,W651," ")</f>
        <v>3.9123219998478058E-2</v>
      </c>
      <c r="Y651" s="10" t="str">
        <f>IF(V651&gt;='Matched(Paired)_t_Test'!$B$26,W651," ")</f>
        <v xml:space="preserve"> </v>
      </c>
      <c r="Z651" s="3"/>
      <c r="AA651" s="6">
        <f>'Matched(Paired)_t_Test'!$B$16+AC651*'Matched(Paired)_t_Test'!$B$21</f>
        <v>-4.5106097148833806</v>
      </c>
      <c r="AB651" s="11">
        <f t="shared" si="15"/>
        <v>2.9143126440930489E-3</v>
      </c>
      <c r="AC651" s="8">
        <f t="shared" si="18"/>
        <v>-2.3800000000000199</v>
      </c>
      <c r="AD651" s="11">
        <f t="shared" si="16"/>
        <v>3.9123219998478058E-2</v>
      </c>
      <c r="AE651" s="10" t="str">
        <f>IF(AC651&lt;=-'Matched(Paired)_t_Test'!$B$22,AD651," ")</f>
        <v xml:space="preserve"> </v>
      </c>
      <c r="AF651" s="10" t="str">
        <f>IF(AC651&gt;='Matched(Paired)_t_Test'!$B$22,AD651," ")</f>
        <v xml:space="preserve"> </v>
      </c>
      <c r="AG651" s="3"/>
      <c r="AH651" s="3"/>
      <c r="AI651" s="3"/>
    </row>
    <row r="652" spans="20:35">
      <c r="T652" s="6">
        <f>'Matched(Paired)_t_Test'!$B$16+V652*'Matched(Paired)_t_Test'!$B$21</f>
        <v>-4.4727054315650339</v>
      </c>
      <c r="U652" s="7">
        <f t="shared" si="13"/>
        <v>3.0349979515979803E-3</v>
      </c>
      <c r="V652" s="8">
        <f t="shared" si="17"/>
        <v>-2.3600000000000199</v>
      </c>
      <c r="W652" s="9">
        <f t="shared" si="14"/>
        <v>4.0185392485677485E-2</v>
      </c>
      <c r="X652" s="10">
        <f>IF(V652&lt;=-'Matched(Paired)_t_Test'!$B$26,W652," ")</f>
        <v>4.0185392485677485E-2</v>
      </c>
      <c r="Y652" s="10" t="str">
        <f>IF(V652&gt;='Matched(Paired)_t_Test'!$B$26,W652," ")</f>
        <v xml:space="preserve"> </v>
      </c>
      <c r="Z652" s="3"/>
      <c r="AA652" s="6">
        <f>'Matched(Paired)_t_Test'!$B$16+AC652*'Matched(Paired)_t_Test'!$B$21</f>
        <v>-4.4727054315650339</v>
      </c>
      <c r="AB652" s="11">
        <f t="shared" si="15"/>
        <v>3.0349979515979803E-3</v>
      </c>
      <c r="AC652" s="8">
        <f t="shared" si="18"/>
        <v>-2.3600000000000199</v>
      </c>
      <c r="AD652" s="11">
        <f t="shared" si="16"/>
        <v>4.0185392485677485E-2</v>
      </c>
      <c r="AE652" s="10" t="str">
        <f>IF(AC652&lt;=-'Matched(Paired)_t_Test'!$B$22,AD652," ")</f>
        <v xml:space="preserve"> </v>
      </c>
      <c r="AF652" s="10" t="str">
        <f>IF(AC652&gt;='Matched(Paired)_t_Test'!$B$22,AD652," ")</f>
        <v xml:space="preserve"> </v>
      </c>
      <c r="AG652" s="3"/>
      <c r="AH652" s="3"/>
      <c r="AI652" s="3"/>
    </row>
    <row r="653" spans="20:35">
      <c r="T653" s="6">
        <f>'Matched(Paired)_t_Test'!$B$16+V653*'Matched(Paired)_t_Test'!$B$21</f>
        <v>-4.4348011482466863</v>
      </c>
      <c r="U653" s="7">
        <f t="shared" si="13"/>
        <v>3.1613349147334782E-3</v>
      </c>
      <c r="V653" s="8">
        <f t="shared" si="17"/>
        <v>-2.3400000000000198</v>
      </c>
      <c r="W653" s="9">
        <f t="shared" si="14"/>
        <v>4.1276907246707843E-2</v>
      </c>
      <c r="X653" s="10">
        <f>IF(V653&lt;=-'Matched(Paired)_t_Test'!$B$26,W653," ")</f>
        <v>4.1276907246707843E-2</v>
      </c>
      <c r="Y653" s="10" t="str">
        <f>IF(V653&gt;='Matched(Paired)_t_Test'!$B$26,W653," ")</f>
        <v xml:space="preserve"> </v>
      </c>
      <c r="Z653" s="3"/>
      <c r="AA653" s="6">
        <f>'Matched(Paired)_t_Test'!$B$16+AC653*'Matched(Paired)_t_Test'!$B$21</f>
        <v>-4.4348011482466863</v>
      </c>
      <c r="AB653" s="11">
        <f t="shared" si="15"/>
        <v>3.1613349147334782E-3</v>
      </c>
      <c r="AC653" s="8">
        <f t="shared" si="18"/>
        <v>-2.3400000000000198</v>
      </c>
      <c r="AD653" s="11">
        <f t="shared" si="16"/>
        <v>4.1276907246707843E-2</v>
      </c>
      <c r="AE653" s="10" t="str">
        <f>IF(AC653&lt;=-'Matched(Paired)_t_Test'!$B$22,AD653," ")</f>
        <v xml:space="preserve"> </v>
      </c>
      <c r="AF653" s="10" t="str">
        <f>IF(AC653&gt;='Matched(Paired)_t_Test'!$B$22,AD653," ")</f>
        <v xml:space="preserve"> </v>
      </c>
      <c r="AG653" s="3"/>
      <c r="AH653" s="3"/>
      <c r="AI653" s="3"/>
    </row>
    <row r="654" spans="20:35">
      <c r="T654" s="6">
        <f>'Matched(Paired)_t_Test'!$B$16+V654*'Matched(Paired)_t_Test'!$B$21</f>
        <v>-4.3968968649283386</v>
      </c>
      <c r="U654" s="7">
        <f t="shared" si="13"/>
        <v>3.2936151832318656E-3</v>
      </c>
      <c r="V654" s="8">
        <f t="shared" si="17"/>
        <v>-2.3200000000000198</v>
      </c>
      <c r="W654" s="9">
        <f t="shared" si="14"/>
        <v>4.239851052847142E-2</v>
      </c>
      <c r="X654" s="10">
        <f>IF(V654&lt;=-'Matched(Paired)_t_Test'!$B$26,W654," ")</f>
        <v>4.239851052847142E-2</v>
      </c>
      <c r="Y654" s="10" t="str">
        <f>IF(V654&gt;='Matched(Paired)_t_Test'!$B$26,W654," ")</f>
        <v xml:space="preserve"> </v>
      </c>
      <c r="Z654" s="3"/>
      <c r="AA654" s="6">
        <f>'Matched(Paired)_t_Test'!$B$16+AC654*'Matched(Paired)_t_Test'!$B$21</f>
        <v>-4.3968968649283386</v>
      </c>
      <c r="AB654" s="11">
        <f t="shared" si="15"/>
        <v>3.2936151832318656E-3</v>
      </c>
      <c r="AC654" s="8">
        <f t="shared" si="18"/>
        <v>-2.3200000000000198</v>
      </c>
      <c r="AD654" s="11">
        <f t="shared" si="16"/>
        <v>4.239851052847142E-2</v>
      </c>
      <c r="AE654" s="10" t="str">
        <f>IF(AC654&lt;=-'Matched(Paired)_t_Test'!$B$22,AD654," ")</f>
        <v xml:space="preserve"> </v>
      </c>
      <c r="AF654" s="10" t="str">
        <f>IF(AC654&gt;='Matched(Paired)_t_Test'!$B$22,AD654," ")</f>
        <v xml:space="preserve"> </v>
      </c>
      <c r="AG654" s="3"/>
      <c r="AH654" s="3"/>
      <c r="AI654" s="3"/>
    </row>
    <row r="655" spans="20:35">
      <c r="T655" s="6">
        <f>'Matched(Paired)_t_Test'!$B$16+V655*'Matched(Paired)_t_Test'!$B$21</f>
        <v>-4.358992581609991</v>
      </c>
      <c r="U655" s="7">
        <f t="shared" si="13"/>
        <v>3.4321466026554989E-3</v>
      </c>
      <c r="V655" s="8">
        <f t="shared" si="17"/>
        <v>-2.3000000000000198</v>
      </c>
      <c r="W655" s="9">
        <f t="shared" si="14"/>
        <v>4.355096135043883E-2</v>
      </c>
      <c r="X655" s="10">
        <f>IF(V655&lt;=-'Matched(Paired)_t_Test'!$B$26,W655," ")</f>
        <v>4.355096135043883E-2</v>
      </c>
      <c r="Y655" s="10" t="str">
        <f>IF(V655&gt;='Matched(Paired)_t_Test'!$B$26,W655," ")</f>
        <v xml:space="preserve"> </v>
      </c>
      <c r="Z655" s="3"/>
      <c r="AA655" s="6">
        <f>'Matched(Paired)_t_Test'!$B$16+AC655*'Matched(Paired)_t_Test'!$B$21</f>
        <v>-4.358992581609991</v>
      </c>
      <c r="AB655" s="11">
        <f t="shared" si="15"/>
        <v>3.4321466026554989E-3</v>
      </c>
      <c r="AC655" s="8">
        <f t="shared" si="18"/>
        <v>-2.3000000000000198</v>
      </c>
      <c r="AD655" s="11">
        <f t="shared" si="16"/>
        <v>4.355096135043883E-2</v>
      </c>
      <c r="AE655" s="10" t="str">
        <f>IF(AC655&lt;=-'Matched(Paired)_t_Test'!$B$22,AD655," ")</f>
        <v xml:space="preserve"> </v>
      </c>
      <c r="AF655" s="10" t="str">
        <f>IF(AC655&gt;='Matched(Paired)_t_Test'!$B$22,AD655," ")</f>
        <v xml:space="preserve"> </v>
      </c>
      <c r="AG655" s="3"/>
      <c r="AH655" s="3"/>
      <c r="AI655" s="3"/>
    </row>
    <row r="656" spans="20:35">
      <c r="T656" s="6">
        <f>'Matched(Paired)_t_Test'!$B$16+V656*'Matched(Paired)_t_Test'!$B$21</f>
        <v>-4.3210882982916434</v>
      </c>
      <c r="U656" s="7">
        <f t="shared" si="13"/>
        <v>3.5772541580594273E-3</v>
      </c>
      <c r="V656" s="8">
        <f t="shared" si="17"/>
        <v>-2.2800000000000198</v>
      </c>
      <c r="W656" s="9">
        <f t="shared" si="14"/>
        <v>4.473503124774339E-2</v>
      </c>
      <c r="X656" s="10">
        <f>IF(V656&lt;=-'Matched(Paired)_t_Test'!$B$26,W656," ")</f>
        <v>4.473503124774339E-2</v>
      </c>
      <c r="Y656" s="10" t="str">
        <f>IF(V656&gt;='Matched(Paired)_t_Test'!$B$26,W656," ")</f>
        <v xml:space="preserve"> </v>
      </c>
      <c r="Z656" s="3"/>
      <c r="AA656" s="6">
        <f>'Matched(Paired)_t_Test'!$B$16+AC656*'Matched(Paired)_t_Test'!$B$21</f>
        <v>-4.3210882982916434</v>
      </c>
      <c r="AB656" s="11">
        <f t="shared" si="15"/>
        <v>3.5772541580594273E-3</v>
      </c>
      <c r="AC656" s="8">
        <f t="shared" si="18"/>
        <v>-2.2800000000000198</v>
      </c>
      <c r="AD656" s="11">
        <f t="shared" si="16"/>
        <v>4.473503124774339E-2</v>
      </c>
      <c r="AE656" s="10" t="str">
        <f>IF(AC656&lt;=-'Matched(Paired)_t_Test'!$B$22,AD656," ")</f>
        <v xml:space="preserve"> </v>
      </c>
      <c r="AF656" s="10" t="str">
        <f>IF(AC656&gt;='Matched(Paired)_t_Test'!$B$22,AD656," ")</f>
        <v xml:space="preserve"> </v>
      </c>
      <c r="AG656" s="3"/>
      <c r="AH656" s="3"/>
      <c r="AI656" s="3"/>
    </row>
    <row r="657" spans="20:35">
      <c r="T657" s="6">
        <f>'Matched(Paired)_t_Test'!$B$16+V657*'Matched(Paired)_t_Test'!$B$21</f>
        <v>-4.2831840149732958</v>
      </c>
      <c r="U657" s="7">
        <f t="shared" si="13"/>
        <v>3.7292809734780098E-3</v>
      </c>
      <c r="V657" s="8">
        <f t="shared" si="17"/>
        <v>-2.2600000000000198</v>
      </c>
      <c r="W657" s="9">
        <f t="shared" si="14"/>
        <v>4.5951503970246665E-2</v>
      </c>
      <c r="X657" s="10">
        <f>IF(V657&lt;=-'Matched(Paired)_t_Test'!$B$26,W657," ")</f>
        <v>4.5951503970246665E-2</v>
      </c>
      <c r="Y657" s="10" t="str">
        <f>IF(V657&gt;='Matched(Paired)_t_Test'!$B$26,W657," ")</f>
        <v xml:space="preserve"> </v>
      </c>
      <c r="Z657" s="3"/>
      <c r="AA657" s="6">
        <f>'Matched(Paired)_t_Test'!$B$16+AC657*'Matched(Paired)_t_Test'!$B$21</f>
        <v>-4.2831840149732958</v>
      </c>
      <c r="AB657" s="11">
        <f t="shared" si="15"/>
        <v>3.7292809734780098E-3</v>
      </c>
      <c r="AC657" s="8">
        <f t="shared" si="18"/>
        <v>-2.2600000000000198</v>
      </c>
      <c r="AD657" s="11">
        <f t="shared" si="16"/>
        <v>4.5951503970246665E-2</v>
      </c>
      <c r="AE657" s="10" t="str">
        <f>IF(AC657&lt;=-'Matched(Paired)_t_Test'!$B$22,AD657," ")</f>
        <v xml:space="preserve"> </v>
      </c>
      <c r="AF657" s="10" t="str">
        <f>IF(AC657&gt;='Matched(Paired)_t_Test'!$B$22,AD657," ")</f>
        <v xml:space="preserve"> </v>
      </c>
      <c r="AG657" s="3"/>
      <c r="AH657" s="3"/>
      <c r="AI657" s="3"/>
    </row>
    <row r="658" spans="20:35">
      <c r="T658" s="6">
        <f>'Matched(Paired)_t_Test'!$B$16+V658*'Matched(Paired)_t_Test'!$B$21</f>
        <v>-4.2452797316549491</v>
      </c>
      <c r="U658" s="7">
        <f t="shared" si="13"/>
        <v>3.8885893704060214E-3</v>
      </c>
      <c r="V658" s="8">
        <f t="shared" si="17"/>
        <v>-2.2400000000000198</v>
      </c>
      <c r="W658" s="9">
        <f t="shared" si="14"/>
        <v>4.7201175134688876E-2</v>
      </c>
      <c r="X658" s="10">
        <f>IF(V658&lt;=-'Matched(Paired)_t_Test'!$B$26,W658," ")</f>
        <v>4.7201175134688876E-2</v>
      </c>
      <c r="Y658" s="10" t="str">
        <f>IF(V658&gt;='Matched(Paired)_t_Test'!$B$26,W658," ")</f>
        <v xml:space="preserve"> </v>
      </c>
      <c r="Z658" s="3"/>
      <c r="AA658" s="6">
        <f>'Matched(Paired)_t_Test'!$B$16+AC658*'Matched(Paired)_t_Test'!$B$21</f>
        <v>-4.2452797316549491</v>
      </c>
      <c r="AB658" s="11">
        <f t="shared" si="15"/>
        <v>3.8885893704060214E-3</v>
      </c>
      <c r="AC658" s="8">
        <f t="shared" si="18"/>
        <v>-2.2400000000000198</v>
      </c>
      <c r="AD658" s="11">
        <f t="shared" si="16"/>
        <v>4.7201175134688876E-2</v>
      </c>
      <c r="AE658" s="10" t="str">
        <f>IF(AC658&lt;=-'Matched(Paired)_t_Test'!$B$22,AD658," ")</f>
        <v xml:space="preserve"> </v>
      </c>
      <c r="AF658" s="10" t="str">
        <f>IF(AC658&gt;='Matched(Paired)_t_Test'!$B$22,AD658," ")</f>
        <v xml:space="preserve"> </v>
      </c>
      <c r="AG658" s="3"/>
      <c r="AH658" s="3"/>
      <c r="AI658" s="3"/>
    </row>
    <row r="659" spans="20:35">
      <c r="T659" s="6">
        <f>'Matched(Paired)_t_Test'!$B$16+V659*'Matched(Paired)_t_Test'!$B$21</f>
        <v>-4.2073754483366015</v>
      </c>
      <c r="U659" s="7">
        <f t="shared" si="13"/>
        <v>4.055561988594838E-3</v>
      </c>
      <c r="V659" s="8">
        <f t="shared" si="17"/>
        <v>-2.2200000000000197</v>
      </c>
      <c r="W659" s="9">
        <f t="shared" si="14"/>
        <v>4.8484851826925413E-2</v>
      </c>
      <c r="X659" s="10">
        <f>IF(V659&lt;=-'Matched(Paired)_t_Test'!$B$26,W659," ")</f>
        <v>4.8484851826925413E-2</v>
      </c>
      <c r="Y659" s="10" t="str">
        <f>IF(V659&gt;='Matched(Paired)_t_Test'!$B$26,W659," ")</f>
        <v xml:space="preserve"> </v>
      </c>
      <c r="Z659" s="3"/>
      <c r="AA659" s="6">
        <f>'Matched(Paired)_t_Test'!$B$16+AC659*'Matched(Paired)_t_Test'!$B$21</f>
        <v>-4.2073754483366015</v>
      </c>
      <c r="AB659" s="11">
        <f t="shared" si="15"/>
        <v>4.055561988594838E-3</v>
      </c>
      <c r="AC659" s="8">
        <f t="shared" si="18"/>
        <v>-2.2200000000000197</v>
      </c>
      <c r="AD659" s="11">
        <f t="shared" si="16"/>
        <v>4.8484851826925413E-2</v>
      </c>
      <c r="AE659" s="10" t="str">
        <f>IF(AC659&lt;=-'Matched(Paired)_t_Test'!$B$22,AD659," ")</f>
        <v xml:space="preserve"> </v>
      </c>
      <c r="AF659" s="10" t="str">
        <f>IF(AC659&gt;='Matched(Paired)_t_Test'!$B$22,AD659," ")</f>
        <v xml:space="preserve"> </v>
      </c>
      <c r="AG659" s="3"/>
      <c r="AH659" s="3"/>
      <c r="AI659" s="3"/>
    </row>
    <row r="660" spans="20:35">
      <c r="T660" s="6">
        <f>'Matched(Paired)_t_Test'!$B$16+V660*'Matched(Paired)_t_Test'!$B$21</f>
        <v>-4.1694711650182539</v>
      </c>
      <c r="U660" s="7">
        <f t="shared" si="13"/>
        <v>4.2306029726362259E-3</v>
      </c>
      <c r="V660" s="8">
        <f t="shared" si="17"/>
        <v>-2.2000000000000197</v>
      </c>
      <c r="W660" s="9">
        <f t="shared" si="14"/>
        <v>4.9803352151143801E-2</v>
      </c>
      <c r="X660" s="10">
        <f>IF(V660&lt;=-'Matched(Paired)_t_Test'!$B$26,W660," ")</f>
        <v>4.9803352151143801E-2</v>
      </c>
      <c r="Y660" s="10" t="str">
        <f>IF(V660&gt;='Matched(Paired)_t_Test'!$B$26,W660," ")</f>
        <v xml:space="preserve"> </v>
      </c>
      <c r="Z660" s="3"/>
      <c r="AA660" s="6">
        <f>'Matched(Paired)_t_Test'!$B$16+AC660*'Matched(Paired)_t_Test'!$B$21</f>
        <v>-4.1694711650182539</v>
      </c>
      <c r="AB660" s="11">
        <f t="shared" si="15"/>
        <v>4.2306029726362259E-3</v>
      </c>
      <c r="AC660" s="8">
        <f t="shared" si="18"/>
        <v>-2.2000000000000197</v>
      </c>
      <c r="AD660" s="11">
        <f t="shared" si="16"/>
        <v>4.9803352151143801E-2</v>
      </c>
      <c r="AE660" s="10" t="str">
        <f>IF(AC660&lt;=-'Matched(Paired)_t_Test'!$B$22,AD660," ")</f>
        <v xml:space="preserve"> </v>
      </c>
      <c r="AF660" s="10" t="str">
        <f>IF(AC660&gt;='Matched(Paired)_t_Test'!$B$22,AD660," ")</f>
        <v xml:space="preserve"> </v>
      </c>
      <c r="AG660" s="3"/>
      <c r="AH660" s="3"/>
      <c r="AI660" s="3"/>
    </row>
    <row r="661" spans="20:35">
      <c r="T661" s="6">
        <f>'Matched(Paired)_t_Test'!$B$16+V661*'Matched(Paired)_t_Test'!$B$21</f>
        <v>-4.1315668816999063</v>
      </c>
      <c r="U661" s="7">
        <f t="shared" si="13"/>
        <v>4.4141392279599357E-3</v>
      </c>
      <c r="V661" s="8">
        <f t="shared" si="17"/>
        <v>-2.1800000000000197</v>
      </c>
      <c r="W661" s="9">
        <f t="shared" si="14"/>
        <v>5.1157504722849044E-2</v>
      </c>
      <c r="X661" s="10">
        <f>IF(V661&lt;=-'Matched(Paired)_t_Test'!$B$26,W661," ")</f>
        <v>5.1157504722849044E-2</v>
      </c>
      <c r="Y661" s="10" t="str">
        <f>IF(V661&gt;='Matched(Paired)_t_Test'!$B$26,W661," ")</f>
        <v xml:space="preserve"> </v>
      </c>
      <c r="Z661" s="3"/>
      <c r="AA661" s="6">
        <f>'Matched(Paired)_t_Test'!$B$16+AC661*'Matched(Paired)_t_Test'!$B$21</f>
        <v>-4.1315668816999063</v>
      </c>
      <c r="AB661" s="11">
        <f t="shared" si="15"/>
        <v>4.4141392279599357E-3</v>
      </c>
      <c r="AC661" s="8">
        <f t="shared" si="18"/>
        <v>-2.1800000000000197</v>
      </c>
      <c r="AD661" s="11">
        <f t="shared" si="16"/>
        <v>5.1157504722849044E-2</v>
      </c>
      <c r="AE661" s="10" t="str">
        <f>IF(AC661&lt;=-'Matched(Paired)_t_Test'!$B$22,AD661," ")</f>
        <v xml:space="preserve"> </v>
      </c>
      <c r="AF661" s="10" t="str">
        <f>IF(AC661&gt;='Matched(Paired)_t_Test'!$B$22,AD661," ")</f>
        <v xml:space="preserve"> </v>
      </c>
      <c r="AG661" s="3"/>
      <c r="AH661" s="3"/>
      <c r="AI661" s="3"/>
    </row>
    <row r="662" spans="20:35">
      <c r="T662" s="6">
        <f>'Matched(Paired)_t_Test'!$B$16+V662*'Matched(Paired)_t_Test'!$B$21</f>
        <v>-4.0936625983815587</v>
      </c>
      <c r="U662" s="7">
        <f t="shared" si="13"/>
        <v>4.6066217500245676E-3</v>
      </c>
      <c r="V662" s="8">
        <f t="shared" si="17"/>
        <v>-2.1600000000000197</v>
      </c>
      <c r="W662" s="9">
        <f t="shared" si="14"/>
        <v>5.2548148102301503E-2</v>
      </c>
      <c r="X662" s="10">
        <f>IF(V662&lt;=-'Matched(Paired)_t_Test'!$B$26,W662," ")</f>
        <v>5.2548148102301503E-2</v>
      </c>
      <c r="Y662" s="10" t="str">
        <f>IF(V662&gt;='Matched(Paired)_t_Test'!$B$26,W662," ")</f>
        <v xml:space="preserve"> </v>
      </c>
      <c r="Z662" s="3"/>
      <c r="AA662" s="6">
        <f>'Matched(Paired)_t_Test'!$B$16+AC662*'Matched(Paired)_t_Test'!$B$21</f>
        <v>-4.0936625983815587</v>
      </c>
      <c r="AB662" s="11">
        <f t="shared" si="15"/>
        <v>4.6066217500245676E-3</v>
      </c>
      <c r="AC662" s="8">
        <f t="shared" si="18"/>
        <v>-2.1600000000000197</v>
      </c>
      <c r="AD662" s="11">
        <f t="shared" si="16"/>
        <v>5.2548148102301503E-2</v>
      </c>
      <c r="AE662" s="10" t="str">
        <f>IF(AC662&lt;=-'Matched(Paired)_t_Test'!$B$22,AD662," ")</f>
        <v xml:space="preserve"> </v>
      </c>
      <c r="AF662" s="10" t="str">
        <f>IF(AC662&gt;='Matched(Paired)_t_Test'!$B$22,AD662," ")</f>
        <v xml:space="preserve"> </v>
      </c>
      <c r="AG662" s="3"/>
      <c r="AH662" s="3"/>
      <c r="AI662" s="3"/>
    </row>
    <row r="663" spans="20:35">
      <c r="T663" s="6">
        <f>'Matched(Paired)_t_Test'!$B$16+V663*'Matched(Paired)_t_Test'!$B$21</f>
        <v>-4.0557583150632111</v>
      </c>
      <c r="U663" s="7">
        <f t="shared" si="13"/>
        <v>4.8085270306337229E-3</v>
      </c>
      <c r="V663" s="8">
        <f t="shared" si="17"/>
        <v>-2.1400000000000197</v>
      </c>
      <c r="W663" s="9">
        <f t="shared" si="14"/>
        <v>5.3976130164992767E-2</v>
      </c>
      <c r="X663" s="10">
        <f>IF(V663&lt;=-'Matched(Paired)_t_Test'!$B$26,W663," ")</f>
        <v>5.3976130164992767E-2</v>
      </c>
      <c r="Y663" s="10" t="str">
        <f>IF(V663&gt;='Matched(Paired)_t_Test'!$B$26,W663," ")</f>
        <v xml:space="preserve"> </v>
      </c>
      <c r="Z663" s="3"/>
      <c r="AA663" s="6">
        <f>'Matched(Paired)_t_Test'!$B$16+AC663*'Matched(Paired)_t_Test'!$B$21</f>
        <v>-4.0557583150632111</v>
      </c>
      <c r="AB663" s="11">
        <f t="shared" si="15"/>
        <v>4.8085270306337229E-3</v>
      </c>
      <c r="AC663" s="8">
        <f t="shared" si="18"/>
        <v>-2.1400000000000197</v>
      </c>
      <c r="AD663" s="11">
        <f t="shared" si="16"/>
        <v>5.3976130164992767E-2</v>
      </c>
      <c r="AE663" s="10" t="str">
        <f>IF(AC663&lt;=-'Matched(Paired)_t_Test'!$B$22,AD663," ")</f>
        <v xml:space="preserve"> </v>
      </c>
      <c r="AF663" s="10" t="str">
        <f>IF(AC663&gt;='Matched(Paired)_t_Test'!$B$22,AD663," ")</f>
        <v xml:space="preserve"> </v>
      </c>
      <c r="AG663" s="3"/>
      <c r="AH663" s="3"/>
      <c r="AI663" s="3"/>
    </row>
    <row r="664" spans="20:35">
      <c r="T664" s="6">
        <f>'Matched(Paired)_t_Test'!$B$16+V664*'Matched(Paired)_t_Test'!$B$21</f>
        <v>-4.0178540317448643</v>
      </c>
      <c r="U664" s="7">
        <f t="shared" si="13"/>
        <v>5.0203585454592437E-3</v>
      </c>
      <c r="V664" s="8">
        <f t="shared" si="17"/>
        <v>-2.1200000000000196</v>
      </c>
      <c r="W664" s="9">
        <f t="shared" si="14"/>
        <v>5.5442307405649698E-2</v>
      </c>
      <c r="X664" s="10">
        <f>IF(V664&lt;=-'Matched(Paired)_t_Test'!$B$26,W664," ")</f>
        <v>5.5442307405649698E-2</v>
      </c>
      <c r="Y664" s="10" t="str">
        <f>IF(V664&gt;='Matched(Paired)_t_Test'!$B$26,W664," ")</f>
        <v xml:space="preserve"> </v>
      </c>
      <c r="Z664" s="3"/>
      <c r="AA664" s="6">
        <f>'Matched(Paired)_t_Test'!$B$16+AC664*'Matched(Paired)_t_Test'!$B$21</f>
        <v>-4.0178540317448643</v>
      </c>
      <c r="AB664" s="11">
        <f t="shared" si="15"/>
        <v>5.0203585454592437E-3</v>
      </c>
      <c r="AC664" s="8">
        <f t="shared" si="18"/>
        <v>-2.1200000000000196</v>
      </c>
      <c r="AD664" s="11">
        <f t="shared" si="16"/>
        <v>5.5442307405649698E-2</v>
      </c>
      <c r="AE664" s="10" t="str">
        <f>IF(AC664&lt;=-'Matched(Paired)_t_Test'!$B$22,AD664," ")</f>
        <v xml:space="preserve"> </v>
      </c>
      <c r="AF664" s="10" t="str">
        <f>IF(AC664&gt;='Matched(Paired)_t_Test'!$B$22,AD664," ")</f>
        <v xml:space="preserve"> </v>
      </c>
      <c r="AG664" s="3"/>
      <c r="AH664" s="3"/>
      <c r="AI664" s="3"/>
    </row>
    <row r="665" spans="20:35">
      <c r="T665" s="6">
        <f>'Matched(Paired)_t_Test'!$B$16+V665*'Matched(Paired)_t_Test'!$B$21</f>
        <v>-3.9799497484265167</v>
      </c>
      <c r="U665" s="7">
        <f t="shared" si="13"/>
        <v>5.2426483269986668E-3</v>
      </c>
      <c r="V665" s="8">
        <f t="shared" si="17"/>
        <v>-2.1000000000000196</v>
      </c>
      <c r="W665" s="9">
        <f t="shared" si="14"/>
        <v>5.6947544172169066E-2</v>
      </c>
      <c r="X665" s="10">
        <f>IF(V665&lt;=-'Matched(Paired)_t_Test'!$B$26,W665," ")</f>
        <v>5.6947544172169066E-2</v>
      </c>
      <c r="Y665" s="10" t="str">
        <f>IF(V665&gt;='Matched(Paired)_t_Test'!$B$26,W665," ")</f>
        <v xml:space="preserve"> </v>
      </c>
      <c r="Z665" s="3"/>
      <c r="AA665" s="6">
        <f>'Matched(Paired)_t_Test'!$B$16+AC665*'Matched(Paired)_t_Test'!$B$21</f>
        <v>-3.9799497484265167</v>
      </c>
      <c r="AB665" s="11">
        <f t="shared" si="15"/>
        <v>5.2426483269986668E-3</v>
      </c>
      <c r="AC665" s="8">
        <f t="shared" si="18"/>
        <v>-2.1000000000000196</v>
      </c>
      <c r="AD665" s="11">
        <f t="shared" si="16"/>
        <v>5.6947544172169066E-2</v>
      </c>
      <c r="AE665" s="10" t="str">
        <f>IF(AC665&lt;=-'Matched(Paired)_t_Test'!$B$22,AD665," ")</f>
        <v xml:space="preserve"> </v>
      </c>
      <c r="AF665" s="10" t="str">
        <f>IF(AC665&gt;='Matched(Paired)_t_Test'!$B$22,AD665," ")</f>
        <v xml:space="preserve"> </v>
      </c>
      <c r="AG665" s="3"/>
      <c r="AH665" s="3"/>
      <c r="AI665" s="3"/>
    </row>
    <row r="666" spans="20:35">
      <c r="T666" s="6">
        <f>'Matched(Paired)_t_Test'!$B$16+V666*'Matched(Paired)_t_Test'!$B$21</f>
        <v>-3.9420454651081691</v>
      </c>
      <c r="U666" s="7">
        <f t="shared" si="13"/>
        <v>5.4759586273326472E-3</v>
      </c>
      <c r="V666" s="8">
        <f t="shared" si="17"/>
        <v>-2.0800000000000196</v>
      </c>
      <c r="W666" s="9">
        <f t="shared" si="14"/>
        <v>5.8492711825802596E-2</v>
      </c>
      <c r="X666" s="10">
        <f>IF(V666&lt;=-'Matched(Paired)_t_Test'!$B$26,W666," ")</f>
        <v>5.8492711825802596E-2</v>
      </c>
      <c r="Y666" s="10" t="str">
        <f>IF(V666&gt;='Matched(Paired)_t_Test'!$B$26,W666," ")</f>
        <v xml:space="preserve"> </v>
      </c>
      <c r="Z666" s="3"/>
      <c r="AA666" s="6">
        <f>'Matched(Paired)_t_Test'!$B$16+AC666*'Matched(Paired)_t_Test'!$B$21</f>
        <v>-3.9420454651081691</v>
      </c>
      <c r="AB666" s="11">
        <f t="shared" si="15"/>
        <v>5.4759586273326472E-3</v>
      </c>
      <c r="AC666" s="8">
        <f t="shared" si="18"/>
        <v>-2.0800000000000196</v>
      </c>
      <c r="AD666" s="11">
        <f t="shared" si="16"/>
        <v>5.8492711825802596E-2</v>
      </c>
      <c r="AE666" s="10" t="str">
        <f>IF(AC666&lt;=-'Matched(Paired)_t_Test'!$B$22,AD666," ")</f>
        <v xml:space="preserve"> </v>
      </c>
      <c r="AF666" s="10" t="str">
        <f>IF(AC666&gt;='Matched(Paired)_t_Test'!$B$22,AD666," ")</f>
        <v xml:space="preserve"> </v>
      </c>
      <c r="AG666" s="3"/>
      <c r="AH666" s="3"/>
      <c r="AI666" s="3"/>
    </row>
    <row r="667" spans="20:35">
      <c r="T667" s="6">
        <f>'Matched(Paired)_t_Test'!$B$16+V667*'Matched(Paired)_t_Test'!$B$21</f>
        <v>-3.9041411817898215</v>
      </c>
      <c r="U667" s="7">
        <f t="shared" si="13"/>
        <v>5.7208836751780736E-3</v>
      </c>
      <c r="V667" s="8">
        <f t="shared" si="17"/>
        <v>-2.0600000000000196</v>
      </c>
      <c r="W667" s="9">
        <f t="shared" si="14"/>
        <v>6.007868782383937E-2</v>
      </c>
      <c r="X667" s="10">
        <f>IF(V667&lt;=-'Matched(Paired)_t_Test'!$B$26,W667," ")</f>
        <v>6.007868782383937E-2</v>
      </c>
      <c r="Y667" s="10" t="str">
        <f>IF(V667&gt;='Matched(Paired)_t_Test'!$B$26,W667," ")</f>
        <v xml:space="preserve"> </v>
      </c>
      <c r="Z667" s="3"/>
      <c r="AA667" s="6">
        <f>'Matched(Paired)_t_Test'!$B$16+AC667*'Matched(Paired)_t_Test'!$B$21</f>
        <v>-3.9041411817898215</v>
      </c>
      <c r="AB667" s="11">
        <f t="shared" si="15"/>
        <v>5.7208836751780736E-3</v>
      </c>
      <c r="AC667" s="8">
        <f t="shared" si="18"/>
        <v>-2.0600000000000196</v>
      </c>
      <c r="AD667" s="11">
        <f t="shared" si="16"/>
        <v>6.007868782383937E-2</v>
      </c>
      <c r="AE667" s="10" t="str">
        <f>IF(AC667&lt;=-'Matched(Paired)_t_Test'!$B$22,AD667," ")</f>
        <v xml:space="preserve"> </v>
      </c>
      <c r="AF667" s="10" t="str">
        <f>IF(AC667&gt;='Matched(Paired)_t_Test'!$B$22,AD667," ")</f>
        <v xml:space="preserve"> </v>
      </c>
      <c r="AG667" s="3"/>
      <c r="AH667" s="3"/>
      <c r="AI667" s="3"/>
    </row>
    <row r="668" spans="20:35">
      <c r="T668" s="6">
        <f>'Matched(Paired)_t_Test'!$B$16+V668*'Matched(Paired)_t_Test'!$B$21</f>
        <v>-3.8662368984714743</v>
      </c>
      <c r="U668" s="7">
        <f t="shared" si="13"/>
        <v>5.9780515318499875E-3</v>
      </c>
      <c r="V668" s="8">
        <f t="shared" si="17"/>
        <v>-2.0400000000000196</v>
      </c>
      <c r="W668" s="9">
        <f t="shared" si="14"/>
        <v>6.1706354720969046E-2</v>
      </c>
      <c r="X668" s="10">
        <f>IF(V668&lt;=-'Matched(Paired)_t_Test'!$B$26,W668," ")</f>
        <v>6.1706354720969046E-2</v>
      </c>
      <c r="Y668" s="10" t="str">
        <f>IF(V668&gt;='Matched(Paired)_t_Test'!$B$26,W668," ")</f>
        <v xml:space="preserve"> </v>
      </c>
      <c r="Z668" s="3"/>
      <c r="AA668" s="6">
        <f>'Matched(Paired)_t_Test'!$B$16+AC668*'Matched(Paired)_t_Test'!$B$21</f>
        <v>-3.8662368984714743</v>
      </c>
      <c r="AB668" s="11">
        <f t="shared" si="15"/>
        <v>5.9780515318499875E-3</v>
      </c>
      <c r="AC668" s="8">
        <f t="shared" si="18"/>
        <v>-2.0400000000000196</v>
      </c>
      <c r="AD668" s="11">
        <f t="shared" si="16"/>
        <v>6.1706354720969046E-2</v>
      </c>
      <c r="AE668" s="10" t="str">
        <f>IF(AC668&lt;=-'Matched(Paired)_t_Test'!$B$22,AD668," ")</f>
        <v xml:space="preserve"> </v>
      </c>
      <c r="AF668" s="10" t="str">
        <f>IF(AC668&gt;='Matched(Paired)_t_Test'!$B$22,AD668," ")</f>
        <v xml:space="preserve"> </v>
      </c>
      <c r="AG668" s="3"/>
      <c r="AH668" s="3"/>
      <c r="AI668" s="3"/>
    </row>
    <row r="669" spans="20:35">
      <c r="T669" s="6">
        <f>'Matched(Paired)_t_Test'!$B$16+V669*'Matched(Paired)_t_Test'!$B$21</f>
        <v>-3.8283326151531267</v>
      </c>
      <c r="U669" s="7">
        <f t="shared" si="13"/>
        <v>6.24812605084817E-3</v>
      </c>
      <c r="V669" s="8">
        <f t="shared" si="17"/>
        <v>-2.0200000000000196</v>
      </c>
      <c r="W669" s="9">
        <f t="shared" si="14"/>
        <v>6.3376599085455926E-2</v>
      </c>
      <c r="X669" s="10">
        <f>IF(V669&lt;=-'Matched(Paired)_t_Test'!$B$26,W669," ")</f>
        <v>6.3376599085455926E-2</v>
      </c>
      <c r="Y669" s="10" t="str">
        <f>IF(V669&gt;='Matched(Paired)_t_Test'!$B$26,W669," ")</f>
        <v xml:space="preserve"> </v>
      </c>
      <c r="Z669" s="3"/>
      <c r="AA669" s="6">
        <f>'Matched(Paired)_t_Test'!$B$16+AC669*'Matched(Paired)_t_Test'!$B$21</f>
        <v>-3.8283326151531267</v>
      </c>
      <c r="AB669" s="11">
        <f t="shared" si="15"/>
        <v>6.24812605084817E-3</v>
      </c>
      <c r="AC669" s="8">
        <f t="shared" si="18"/>
        <v>-2.0200000000000196</v>
      </c>
      <c r="AD669" s="11">
        <f t="shared" si="16"/>
        <v>6.3376599085455926E-2</v>
      </c>
      <c r="AE669" s="10" t="str">
        <f>IF(AC669&lt;=-'Matched(Paired)_t_Test'!$B$22,AD669," ")</f>
        <v xml:space="preserve"> </v>
      </c>
      <c r="AF669" s="10" t="str">
        <f>IF(AC669&gt;='Matched(Paired)_t_Test'!$B$22,AD669," ")</f>
        <v xml:space="preserve"> </v>
      </c>
      <c r="AG669" s="3"/>
      <c r="AH669" s="3"/>
      <c r="AI669" s="3"/>
    </row>
    <row r="670" spans="20:35">
      <c r="T670" s="6">
        <f>'Matched(Paired)_t_Test'!$B$16+V670*'Matched(Paired)_t_Test'!$B$21</f>
        <v>-3.7904283318347791</v>
      </c>
      <c r="U670" s="7">
        <f t="shared" si="13"/>
        <v>6.5318089458671425E-3</v>
      </c>
      <c r="V670" s="8">
        <f t="shared" si="17"/>
        <v>-2.0000000000000195</v>
      </c>
      <c r="W670" s="9">
        <f t="shared" si="14"/>
        <v>6.509031032621479E-2</v>
      </c>
      <c r="X670" s="10">
        <f>IF(V670&lt;=-'Matched(Paired)_t_Test'!$B$26,W670," ")</f>
        <v>6.509031032621479E-2</v>
      </c>
      <c r="Y670" s="10" t="str">
        <f>IF(V670&gt;='Matched(Paired)_t_Test'!$B$26,W670," ")</f>
        <v xml:space="preserve"> </v>
      </c>
      <c r="Z670" s="3"/>
      <c r="AA670" s="6">
        <f>'Matched(Paired)_t_Test'!$B$16+AC670*'Matched(Paired)_t_Test'!$B$21</f>
        <v>-3.7904283318347791</v>
      </c>
      <c r="AB670" s="11">
        <f t="shared" si="15"/>
        <v>6.5318089458671425E-3</v>
      </c>
      <c r="AC670" s="8">
        <f t="shared" si="18"/>
        <v>-2.0000000000000195</v>
      </c>
      <c r="AD670" s="11">
        <f t="shared" si="16"/>
        <v>6.509031032621479E-2</v>
      </c>
      <c r="AE670" s="10" t="str">
        <f>IF(AC670&lt;=-'Matched(Paired)_t_Test'!$B$22,AD670," ")</f>
        <v xml:space="preserve"> </v>
      </c>
      <c r="AF670" s="10" t="str">
        <f>IF(AC670&gt;='Matched(Paired)_t_Test'!$B$22,AD670," ")</f>
        <v xml:space="preserve"> </v>
      </c>
      <c r="AG670" s="3"/>
      <c r="AH670" s="3"/>
      <c r="AI670" s="3"/>
    </row>
    <row r="671" spans="20:35">
      <c r="T671" s="6">
        <f>'Matched(Paired)_t_Test'!$B$16+V671*'Matched(Paired)_t_Test'!$B$21</f>
        <v>-3.752524048516432</v>
      </c>
      <c r="U671" s="7">
        <f t="shared" si="13"/>
        <v>6.8298419720882134E-3</v>
      </c>
      <c r="V671" s="8">
        <f t="shared" si="17"/>
        <v>-1.9800000000000195</v>
      </c>
      <c r="W671" s="9">
        <f t="shared" si="14"/>
        <v>6.6848379426852414E-2</v>
      </c>
      <c r="X671" s="10">
        <f>IF(V671&lt;=-'Matched(Paired)_t_Test'!$B$26,W671," ")</f>
        <v>6.6848379426852414E-2</v>
      </c>
      <c r="Y671" s="10" t="str">
        <f>IF(V671&gt;='Matched(Paired)_t_Test'!$B$26,W671," ")</f>
        <v xml:space="preserve"> </v>
      </c>
      <c r="Z671" s="3"/>
      <c r="AA671" s="6">
        <f>'Matched(Paired)_t_Test'!$B$16+AC671*'Matched(Paired)_t_Test'!$B$21</f>
        <v>-3.752524048516432</v>
      </c>
      <c r="AB671" s="11">
        <f t="shared" si="15"/>
        <v>6.8298419720882134E-3</v>
      </c>
      <c r="AC671" s="8">
        <f t="shared" si="18"/>
        <v>-1.9800000000000195</v>
      </c>
      <c r="AD671" s="11">
        <f t="shared" si="16"/>
        <v>6.6848379426852414E-2</v>
      </c>
      <c r="AE671" s="10" t="str">
        <f>IF(AC671&lt;=-'Matched(Paired)_t_Test'!$B$22,AD671," ")</f>
        <v xml:space="preserve"> </v>
      </c>
      <c r="AF671" s="10" t="str">
        <f>IF(AC671&gt;='Matched(Paired)_t_Test'!$B$22,AD671," ")</f>
        <v xml:space="preserve"> </v>
      </c>
      <c r="AG671" s="3"/>
      <c r="AH671" s="3"/>
      <c r="AI671" s="3"/>
    </row>
    <row r="672" spans="20:35">
      <c r="T672" s="6">
        <f>'Matched(Paired)_t_Test'!$B$16+V672*'Matched(Paired)_t_Test'!$B$21</f>
        <v>-3.7146197651980843</v>
      </c>
      <c r="U672" s="7">
        <f t="shared" si="13"/>
        <v>7.143009225642768E-3</v>
      </c>
      <c r="V672" s="8">
        <f t="shared" si="17"/>
        <v>-1.9600000000000195</v>
      </c>
      <c r="W672" s="9">
        <f t="shared" si="14"/>
        <v>6.8651697582730528E-2</v>
      </c>
      <c r="X672" s="10">
        <f>IF(V672&lt;=-'Matched(Paired)_t_Test'!$B$26,W672," ")</f>
        <v>6.8651697582730528E-2</v>
      </c>
      <c r="Y672" s="10" t="str">
        <f>IF(V672&gt;='Matched(Paired)_t_Test'!$B$26,W672," ")</f>
        <v xml:space="preserve"> </v>
      </c>
      <c r="Z672" s="3"/>
      <c r="AA672" s="6">
        <f>'Matched(Paired)_t_Test'!$B$16+AC672*'Matched(Paired)_t_Test'!$B$21</f>
        <v>-3.7146197651980843</v>
      </c>
      <c r="AB672" s="11">
        <f t="shared" si="15"/>
        <v>7.143009225642768E-3</v>
      </c>
      <c r="AC672" s="8">
        <f t="shared" si="18"/>
        <v>-1.9600000000000195</v>
      </c>
      <c r="AD672" s="11">
        <f t="shared" si="16"/>
        <v>6.8651697582730528E-2</v>
      </c>
      <c r="AE672" s="10" t="str">
        <f>IF(AC672&lt;=-'Matched(Paired)_t_Test'!$B$22,AD672," ")</f>
        <v xml:space="preserve"> </v>
      </c>
      <c r="AF672" s="10" t="str">
        <f>IF(AC672&gt;='Matched(Paired)_t_Test'!$B$22,AD672," ")</f>
        <v xml:space="preserve"> </v>
      </c>
      <c r="AG672" s="3"/>
      <c r="AH672" s="3"/>
      <c r="AI672" s="3"/>
    </row>
    <row r="673" spans="20:35">
      <c r="T673" s="6">
        <f>'Matched(Paired)_t_Test'!$B$16+V673*'Matched(Paired)_t_Test'!$B$21</f>
        <v>-3.6767154818797367</v>
      </c>
      <c r="U673" s="7">
        <f t="shared" si="13"/>
        <v>7.4721395661322002E-3</v>
      </c>
      <c r="V673" s="8">
        <f t="shared" si="17"/>
        <v>-1.9400000000000195</v>
      </c>
      <c r="W673" s="9">
        <f t="shared" si="14"/>
        <v>7.0501154737112423E-2</v>
      </c>
      <c r="X673" s="10" t="str">
        <f>IF(V673&lt;=-'Matched(Paired)_t_Test'!$B$26,W673," ")</f>
        <v xml:space="preserve"> </v>
      </c>
      <c r="Y673" s="10" t="str">
        <f>IF(V673&gt;='Matched(Paired)_t_Test'!$B$26,W673," ")</f>
        <v xml:space="preserve"> </v>
      </c>
      <c r="Z673" s="3"/>
      <c r="AA673" s="6">
        <f>'Matched(Paired)_t_Test'!$B$16+AC673*'Matched(Paired)_t_Test'!$B$21</f>
        <v>-3.6767154818797367</v>
      </c>
      <c r="AB673" s="11">
        <f t="shared" si="15"/>
        <v>7.4721395661322002E-3</v>
      </c>
      <c r="AC673" s="8">
        <f t="shared" si="18"/>
        <v>-1.9400000000000195</v>
      </c>
      <c r="AD673" s="11">
        <f t="shared" si="16"/>
        <v>7.0501154737112423E-2</v>
      </c>
      <c r="AE673" s="10" t="str">
        <f>IF(AC673&lt;=-'Matched(Paired)_t_Test'!$B$22,AD673," ")</f>
        <v xml:space="preserve"> </v>
      </c>
      <c r="AF673" s="10" t="str">
        <f>IF(AC673&gt;='Matched(Paired)_t_Test'!$B$22,AD673," ")</f>
        <v xml:space="preserve"> </v>
      </c>
      <c r="AG673" s="3"/>
      <c r="AH673" s="3"/>
      <c r="AI673" s="3"/>
    </row>
    <row r="674" spans="20:35">
      <c r="T674" s="6">
        <f>'Matched(Paired)_t_Test'!$B$16+V674*'Matched(Paired)_t_Test'!$B$21</f>
        <v>-3.6388111985613896</v>
      </c>
      <c r="U674" s="7">
        <f t="shared" si="13"/>
        <v>7.8181091670448417E-3</v>
      </c>
      <c r="V674" s="8">
        <f t="shared" si="17"/>
        <v>-1.9200000000000195</v>
      </c>
      <c r="W674" s="9">
        <f t="shared" si="14"/>
        <v>7.2397638012484625E-2</v>
      </c>
      <c r="X674" s="10" t="str">
        <f>IF(V674&lt;=-'Matched(Paired)_t_Test'!$B$26,W674," ")</f>
        <v xml:space="preserve"> </v>
      </c>
      <c r="Y674" s="10" t="str">
        <f>IF(V674&gt;='Matched(Paired)_t_Test'!$B$26,W674," ")</f>
        <v xml:space="preserve"> </v>
      </c>
      <c r="Z674" s="3"/>
      <c r="AA674" s="6">
        <f>'Matched(Paired)_t_Test'!$B$16+AC674*'Matched(Paired)_t_Test'!$B$21</f>
        <v>-3.6388111985613896</v>
      </c>
      <c r="AB674" s="11">
        <f t="shared" si="15"/>
        <v>7.8181091670448417E-3</v>
      </c>
      <c r="AC674" s="8">
        <f t="shared" si="18"/>
        <v>-1.9200000000000195</v>
      </c>
      <c r="AD674" s="11">
        <f t="shared" si="16"/>
        <v>7.2397638012484625E-2</v>
      </c>
      <c r="AE674" s="10" t="str">
        <f>IF(AC674&lt;=-'Matched(Paired)_t_Test'!$B$22,AD674," ")</f>
        <v xml:space="preserve"> </v>
      </c>
      <c r="AF674" s="10" t="str">
        <f>IF(AC674&gt;='Matched(Paired)_t_Test'!$B$22,AD674," ")</f>
        <v xml:space="preserve"> </v>
      </c>
      <c r="AG674" s="3"/>
      <c r="AH674" s="3"/>
      <c r="AI674" s="3"/>
    </row>
    <row r="675" spans="20:35">
      <c r="T675" s="6">
        <f>'Matched(Paired)_t_Test'!$B$16+V675*'Matched(Paired)_t_Test'!$B$21</f>
        <v>-3.600906915243042</v>
      </c>
      <c r="U675" s="7">
        <f t="shared" si="13"/>
        <v>8.1818441988160701E-3</v>
      </c>
      <c r="V675" s="8">
        <f t="shared" si="17"/>
        <v>-1.9000000000000195</v>
      </c>
      <c r="W675" s="9">
        <f t="shared" si="14"/>
        <v>7.4342030033194298E-2</v>
      </c>
      <c r="X675" s="10" t="str">
        <f>IF(V675&lt;=-'Matched(Paired)_t_Test'!$B$26,W675," ")</f>
        <v xml:space="preserve"> </v>
      </c>
      <c r="Y675" s="10" t="str">
        <f>IF(V675&gt;='Matched(Paired)_t_Test'!$B$26,W675," ")</f>
        <v xml:space="preserve"> </v>
      </c>
      <c r="Z675" s="3"/>
      <c r="AA675" s="6">
        <f>'Matched(Paired)_t_Test'!$B$16+AC675*'Matched(Paired)_t_Test'!$B$21</f>
        <v>-3.600906915243042</v>
      </c>
      <c r="AB675" s="11">
        <f t="shared" si="15"/>
        <v>8.1818441988160701E-3</v>
      </c>
      <c r="AC675" s="8">
        <f t="shared" si="18"/>
        <v>-1.9000000000000195</v>
      </c>
      <c r="AD675" s="11">
        <f t="shared" si="16"/>
        <v>7.4342030033194298E-2</v>
      </c>
      <c r="AE675" s="10" t="str">
        <f>IF(AC675&lt;=-'Matched(Paired)_t_Test'!$B$22,AD675," ")</f>
        <v xml:space="preserve"> </v>
      </c>
      <c r="AF675" s="10" t="str">
        <f>IF(AC675&gt;='Matched(Paired)_t_Test'!$B$22,AD675," ")</f>
        <v xml:space="preserve"> </v>
      </c>
      <c r="AG675" s="3"/>
      <c r="AH675" s="3"/>
      <c r="AI675" s="3"/>
    </row>
    <row r="676" spans="20:35">
      <c r="T676" s="6">
        <f>'Matched(Paired)_t_Test'!$B$16+V676*'Matched(Paired)_t_Test'!$B$21</f>
        <v>-3.5630026319246944</v>
      </c>
      <c r="U676" s="7">
        <f t="shared" si="13"/>
        <v>8.5643236491262445E-3</v>
      </c>
      <c r="V676" s="8">
        <f t="shared" si="17"/>
        <v>-1.8800000000000194</v>
      </c>
      <c r="W676" s="9">
        <f t="shared" si="14"/>
        <v>7.6335207135617159E-2</v>
      </c>
      <c r="X676" s="10" t="str">
        <f>IF(V676&lt;=-'Matched(Paired)_t_Test'!$B$26,W676," ")</f>
        <v xml:space="preserve"> </v>
      </c>
      <c r="Y676" s="10" t="str">
        <f>IF(V676&gt;='Matched(Paired)_t_Test'!$B$26,W676," ")</f>
        <v xml:space="preserve"> </v>
      </c>
      <c r="Z676" s="3"/>
      <c r="AA676" s="6">
        <f>'Matched(Paired)_t_Test'!$B$16+AC676*'Matched(Paired)_t_Test'!$B$21</f>
        <v>-3.5630026319246944</v>
      </c>
      <c r="AB676" s="11">
        <f t="shared" si="15"/>
        <v>8.5643236491262445E-3</v>
      </c>
      <c r="AC676" s="8">
        <f t="shared" si="18"/>
        <v>-1.8800000000000194</v>
      </c>
      <c r="AD676" s="11">
        <f t="shared" si="16"/>
        <v>7.6335207135617159E-2</v>
      </c>
      <c r="AE676" s="10" t="str">
        <f>IF(AC676&lt;=-'Matched(Paired)_t_Test'!$B$22,AD676," ")</f>
        <v xml:space="preserve"> </v>
      </c>
      <c r="AF676" s="10" t="str">
        <f>IF(AC676&gt;='Matched(Paired)_t_Test'!$B$22,AD676," ")</f>
        <v xml:space="preserve"> </v>
      </c>
      <c r="AG676" s="3"/>
      <c r="AH676" s="3"/>
      <c r="AI676" s="3"/>
    </row>
    <row r="677" spans="20:35">
      <c r="T677" s="6">
        <f>'Matched(Paired)_t_Test'!$B$16+V677*'Matched(Paired)_t_Test'!$B$21</f>
        <v>-3.5250983486063472</v>
      </c>
      <c r="U677" s="7">
        <f t="shared" si="13"/>
        <v>8.9665822848125649E-3</v>
      </c>
      <c r="V677" s="8">
        <f t="shared" si="17"/>
        <v>-1.8600000000000194</v>
      </c>
      <c r="W677" s="9">
        <f t="shared" si="14"/>
        <v>7.8378037462171868E-2</v>
      </c>
      <c r="X677" s="10" t="str">
        <f>IF(V677&lt;=-'Matched(Paired)_t_Test'!$B$26,W677," ")</f>
        <v xml:space="preserve"> </v>
      </c>
      <c r="Y677" s="10" t="str">
        <f>IF(V677&gt;='Matched(Paired)_t_Test'!$B$26,W677," ")</f>
        <v xml:space="preserve"> </v>
      </c>
      <c r="Z677" s="3"/>
      <c r="AA677" s="6">
        <f>'Matched(Paired)_t_Test'!$B$16+AC677*'Matched(Paired)_t_Test'!$B$21</f>
        <v>-3.5250983486063472</v>
      </c>
      <c r="AB677" s="11">
        <f t="shared" si="15"/>
        <v>8.9665822848125649E-3</v>
      </c>
      <c r="AC677" s="8">
        <f t="shared" si="18"/>
        <v>-1.8600000000000194</v>
      </c>
      <c r="AD677" s="11">
        <f t="shared" si="16"/>
        <v>7.8378037462171868E-2</v>
      </c>
      <c r="AE677" s="10" t="str">
        <f>IF(AC677&lt;=-'Matched(Paired)_t_Test'!$B$22,AD677," ")</f>
        <v xml:space="preserve"> </v>
      </c>
      <c r="AF677" s="10" t="str">
        <f>IF(AC677&gt;='Matched(Paired)_t_Test'!$B$22,AD677," ")</f>
        <v xml:space="preserve"> </v>
      </c>
      <c r="AG677" s="3"/>
      <c r="AH677" s="3"/>
      <c r="AI677" s="3"/>
    </row>
    <row r="678" spans="20:35">
      <c r="T678" s="6">
        <f>'Matched(Paired)_t_Test'!$B$16+V678*'Matched(Paired)_t_Test'!$B$21</f>
        <v>-3.4871940652879996</v>
      </c>
      <c r="U678" s="7">
        <f t="shared" si="13"/>
        <v>9.3897137594737157E-3</v>
      </c>
      <c r="V678" s="8">
        <f t="shared" si="17"/>
        <v>-1.8400000000000194</v>
      </c>
      <c r="W678" s="9">
        <f t="shared" si="14"/>
        <v>8.0471378935623838E-2</v>
      </c>
      <c r="X678" s="10" t="str">
        <f>IF(V678&lt;=-'Matched(Paired)_t_Test'!$B$26,W678," ")</f>
        <v xml:space="preserve"> </v>
      </c>
      <c r="Y678" s="10" t="str">
        <f>IF(V678&gt;='Matched(Paired)_t_Test'!$B$26,W678," ")</f>
        <v xml:space="preserve"> </v>
      </c>
      <c r="Z678" s="3"/>
      <c r="AA678" s="6">
        <f>'Matched(Paired)_t_Test'!$B$16+AC678*'Matched(Paired)_t_Test'!$B$21</f>
        <v>-3.4871940652879996</v>
      </c>
      <c r="AB678" s="11">
        <f t="shared" si="15"/>
        <v>9.3897137594737157E-3</v>
      </c>
      <c r="AC678" s="8">
        <f t="shared" si="18"/>
        <v>-1.8400000000000194</v>
      </c>
      <c r="AD678" s="11">
        <f t="shared" si="16"/>
        <v>8.0471378935623838E-2</v>
      </c>
      <c r="AE678" s="10" t="str">
        <f>IF(AC678&lt;=-'Matched(Paired)_t_Test'!$B$22,AD678," ")</f>
        <v xml:space="preserve"> </v>
      </c>
      <c r="AF678" s="10" t="str">
        <f>IF(AC678&gt;='Matched(Paired)_t_Test'!$B$22,AD678," ")</f>
        <v xml:space="preserve"> </v>
      </c>
      <c r="AG678" s="3"/>
      <c r="AH678" s="3"/>
      <c r="AI678" s="3"/>
    </row>
    <row r="679" spans="20:35">
      <c r="T679" s="6">
        <f>'Matched(Paired)_t_Test'!$B$16+V679*'Matched(Paired)_t_Test'!$B$21</f>
        <v>-3.449289781969652</v>
      </c>
      <c r="U679" s="7">
        <f t="shared" si="13"/>
        <v>9.8348738704589298E-3</v>
      </c>
      <c r="V679" s="8">
        <f t="shared" si="17"/>
        <v>-1.8200000000000194</v>
      </c>
      <c r="W679" s="9">
        <f t="shared" si="14"/>
        <v>8.2616077110284195E-2</v>
      </c>
      <c r="X679" s="10" t="str">
        <f>IF(V679&lt;=-'Matched(Paired)_t_Test'!$B$26,W679," ")</f>
        <v xml:space="preserve"> </v>
      </c>
      <c r="Y679" s="10" t="str">
        <f>IF(V679&gt;='Matched(Paired)_t_Test'!$B$26,W679," ")</f>
        <v xml:space="preserve"> </v>
      </c>
      <c r="Z679" s="3"/>
      <c r="AA679" s="6">
        <f>'Matched(Paired)_t_Test'!$B$16+AC679*'Matched(Paired)_t_Test'!$B$21</f>
        <v>-3.449289781969652</v>
      </c>
      <c r="AB679" s="11">
        <f t="shared" si="15"/>
        <v>9.8348738704589298E-3</v>
      </c>
      <c r="AC679" s="8">
        <f t="shared" si="18"/>
        <v>-1.8200000000000194</v>
      </c>
      <c r="AD679" s="11">
        <f t="shared" si="16"/>
        <v>8.2616077110284195E-2</v>
      </c>
      <c r="AE679" s="10" t="str">
        <f>IF(AC679&lt;=-'Matched(Paired)_t_Test'!$B$22,AD679," ")</f>
        <v xml:space="preserve"> </v>
      </c>
      <c r="AF679" s="10" t="str">
        <f>IF(AC679&gt;='Matched(Paired)_t_Test'!$B$22,AD679," ")</f>
        <v xml:space="preserve"> </v>
      </c>
      <c r="AG679" s="3"/>
      <c r="AH679" s="3"/>
      <c r="AI679" s="3"/>
    </row>
    <row r="680" spans="20:35">
      <c r="T680" s="6">
        <f>'Matched(Paired)_t_Test'!$B$16+V680*'Matched(Paired)_t_Test'!$B$21</f>
        <v>-3.4113854986513048</v>
      </c>
      <c r="U680" s="7">
        <f t="shared" si="13"/>
        <v>1.0303283968441332E-2</v>
      </c>
      <c r="V680" s="8">
        <f t="shared" si="17"/>
        <v>-1.8000000000000194</v>
      </c>
      <c r="W680" s="9">
        <f t="shared" si="14"/>
        <v>8.48129628969016E-2</v>
      </c>
      <c r="X680" s="10" t="str">
        <f>IF(V680&lt;=-'Matched(Paired)_t_Test'!$B$26,W680," ")</f>
        <v xml:space="preserve"> </v>
      </c>
      <c r="Y680" s="10" t="str">
        <f>IF(V680&gt;='Matched(Paired)_t_Test'!$B$26,W680," ")</f>
        <v xml:space="preserve"> </v>
      </c>
      <c r="Z680" s="3"/>
      <c r="AA680" s="6">
        <f>'Matched(Paired)_t_Test'!$B$16+AC680*'Matched(Paired)_t_Test'!$B$21</f>
        <v>-3.4113854986513048</v>
      </c>
      <c r="AB680" s="11">
        <f t="shared" si="15"/>
        <v>1.0303283968441332E-2</v>
      </c>
      <c r="AC680" s="8">
        <f t="shared" si="18"/>
        <v>-1.8000000000000194</v>
      </c>
      <c r="AD680" s="11">
        <f t="shared" si="16"/>
        <v>8.48129628969016E-2</v>
      </c>
      <c r="AE680" s="10" t="str">
        <f>IF(AC680&lt;=-'Matched(Paired)_t_Test'!$B$22,AD680," ")</f>
        <v xml:space="preserve"> </v>
      </c>
      <c r="AF680" s="10" t="str">
        <f>IF(AC680&gt;='Matched(Paired)_t_Test'!$B$22,AD680," ")</f>
        <v xml:space="preserve"> </v>
      </c>
      <c r="AG680" s="3"/>
      <c r="AH680" s="3"/>
      <c r="AI680" s="3"/>
    </row>
    <row r="681" spans="20:35">
      <c r="T681" s="6">
        <f>'Matched(Paired)_t_Test'!$B$16+V681*'Matched(Paired)_t_Test'!$B$21</f>
        <v>-3.3734812153329572</v>
      </c>
      <c r="U681" s="7">
        <f t="shared" si="13"/>
        <v>1.0796234522163824E-2</v>
      </c>
      <c r="V681" s="8">
        <f t="shared" si="17"/>
        <v>-1.7800000000000193</v>
      </c>
      <c r="W681" s="9">
        <f t="shared" si="14"/>
        <v>8.7062850158274668E-2</v>
      </c>
      <c r="X681" s="10" t="str">
        <f>IF(V681&lt;=-'Matched(Paired)_t_Test'!$B$26,W681," ")</f>
        <v xml:space="preserve"> </v>
      </c>
      <c r="Y681" s="10" t="str">
        <f>IF(V681&gt;='Matched(Paired)_t_Test'!$B$26,W681," ")</f>
        <v xml:space="preserve"> </v>
      </c>
      <c r="Z681" s="3"/>
      <c r="AA681" s="6">
        <f>'Matched(Paired)_t_Test'!$B$16+AC681*'Matched(Paired)_t_Test'!$B$21</f>
        <v>-3.3734812153329572</v>
      </c>
      <c r="AB681" s="11">
        <f t="shared" si="15"/>
        <v>1.0796234522163824E-2</v>
      </c>
      <c r="AC681" s="8">
        <f t="shared" si="18"/>
        <v>-1.7800000000000193</v>
      </c>
      <c r="AD681" s="11">
        <f t="shared" si="16"/>
        <v>8.7062850158274668E-2</v>
      </c>
      <c r="AE681" s="10" t="str">
        <f>IF(AC681&lt;=-'Matched(Paired)_t_Test'!$B$22,AD681," ")</f>
        <v xml:space="preserve"> </v>
      </c>
      <c r="AF681" s="10" t="str">
        <f>IF(AC681&gt;='Matched(Paired)_t_Test'!$B$22,AD681," ")</f>
        <v xml:space="preserve"> </v>
      </c>
      <c r="AG681" s="3"/>
      <c r="AH681" s="3"/>
      <c r="AI681" s="3"/>
    </row>
    <row r="682" spans="20:35">
      <c r="T682" s="6">
        <f>'Matched(Paired)_t_Test'!$B$16+V682*'Matched(Paired)_t_Test'!$B$21</f>
        <v>-3.33557693201461</v>
      </c>
      <c r="U682" s="7">
        <f t="shared" si="13"/>
        <v>1.1315088840197196E-2</v>
      </c>
      <c r="V682" s="8">
        <f t="shared" si="17"/>
        <v>-1.7600000000000193</v>
      </c>
      <c r="W682" s="9">
        <f t="shared" si="14"/>
        <v>8.9366533172882234E-2</v>
      </c>
      <c r="X682" s="10" t="str">
        <f>IF(V682&lt;=-'Matched(Paired)_t_Test'!$B$26,W682," ")</f>
        <v xml:space="preserve"> </v>
      </c>
      <c r="Y682" s="10" t="str">
        <f>IF(V682&gt;='Matched(Paired)_t_Test'!$B$26,W682," ")</f>
        <v xml:space="preserve"> </v>
      </c>
      <c r="Z682" s="3"/>
      <c r="AA682" s="6">
        <f>'Matched(Paired)_t_Test'!$B$16+AC682*'Matched(Paired)_t_Test'!$B$21</f>
        <v>-3.33557693201461</v>
      </c>
      <c r="AB682" s="11">
        <f t="shared" si="15"/>
        <v>1.1315088840197196E-2</v>
      </c>
      <c r="AC682" s="8">
        <f t="shared" si="18"/>
        <v>-1.7600000000000193</v>
      </c>
      <c r="AD682" s="11">
        <f t="shared" si="16"/>
        <v>8.9366533172882234E-2</v>
      </c>
      <c r="AE682" s="10" t="str">
        <f>IF(AC682&lt;=-'Matched(Paired)_t_Test'!$B$22,AD682," ")</f>
        <v xml:space="preserve"> </v>
      </c>
      <c r="AF682" s="10" t="str">
        <f>IF(AC682&gt;='Matched(Paired)_t_Test'!$B$22,AD682," ")</f>
        <v xml:space="preserve"> </v>
      </c>
      <c r="AG682" s="3"/>
      <c r="AH682" s="3"/>
      <c r="AI682" s="3"/>
    </row>
    <row r="683" spans="20:35">
      <c r="T683" s="6">
        <f>'Matched(Paired)_t_Test'!$B$16+V683*'Matched(Paired)_t_Test'!$B$21</f>
        <v>-3.2976726486962624</v>
      </c>
      <c r="U683" s="7">
        <f t="shared" si="13"/>
        <v>1.1861286950645738E-2</v>
      </c>
      <c r="V683" s="8">
        <f t="shared" si="17"/>
        <v>-1.7400000000000193</v>
      </c>
      <c r="W683" s="9">
        <f t="shared" si="14"/>
        <v>9.172478396413826E-2</v>
      </c>
      <c r="X683" s="10" t="str">
        <f>IF(V683&lt;=-'Matched(Paired)_t_Test'!$B$26,W683," ")</f>
        <v xml:space="preserve"> </v>
      </c>
      <c r="Y683" s="10" t="str">
        <f>IF(V683&gt;='Matched(Paired)_t_Test'!$B$26,W683," ")</f>
        <v xml:space="preserve"> </v>
      </c>
      <c r="Z683" s="3"/>
      <c r="AA683" s="6">
        <f>'Matched(Paired)_t_Test'!$B$16+AC683*'Matched(Paired)_t_Test'!$B$21</f>
        <v>-3.2976726486962624</v>
      </c>
      <c r="AB683" s="11">
        <f t="shared" si="15"/>
        <v>1.1861286950645738E-2</v>
      </c>
      <c r="AC683" s="8">
        <f t="shared" si="18"/>
        <v>-1.7400000000000193</v>
      </c>
      <c r="AD683" s="11">
        <f t="shared" si="16"/>
        <v>9.172478396413826E-2</v>
      </c>
      <c r="AE683" s="10" t="str">
        <f>IF(AC683&lt;=-'Matched(Paired)_t_Test'!$B$22,AD683," ")</f>
        <v xml:space="preserve"> </v>
      </c>
      <c r="AF683" s="10" t="str">
        <f>IF(AC683&gt;='Matched(Paired)_t_Test'!$B$22,AD683," ")</f>
        <v xml:space="preserve"> </v>
      </c>
      <c r="AG683" s="3"/>
      <c r="AH683" s="3"/>
      <c r="AI683" s="3"/>
    </row>
    <row r="684" spans="20:35">
      <c r="T684" s="6">
        <f>'Matched(Paired)_t_Test'!$B$16+V684*'Matched(Paired)_t_Test'!$B$21</f>
        <v>-3.2597683653779148</v>
      </c>
      <c r="U684" s="7">
        <f t="shared" si="13"/>
        <v>1.2436349638653279E-2</v>
      </c>
      <c r="V684" s="8">
        <f t="shared" si="17"/>
        <v>-1.7200000000000193</v>
      </c>
      <c r="W684" s="9">
        <f t="shared" si="14"/>
        <v>9.4138349493231216E-2</v>
      </c>
      <c r="X684" s="10" t="str">
        <f>IF(V684&lt;=-'Matched(Paired)_t_Test'!$B$26,W684," ")</f>
        <v xml:space="preserve"> </v>
      </c>
      <c r="Y684" s="10" t="str">
        <f>IF(V684&gt;='Matched(Paired)_t_Test'!$B$26,W684," ")</f>
        <v xml:space="preserve"> </v>
      </c>
      <c r="Z684" s="3"/>
      <c r="AA684" s="6">
        <f>'Matched(Paired)_t_Test'!$B$16+AC684*'Matched(Paired)_t_Test'!$B$21</f>
        <v>-3.2597683653779148</v>
      </c>
      <c r="AB684" s="11">
        <f t="shared" si="15"/>
        <v>1.2436349638653279E-2</v>
      </c>
      <c r="AC684" s="8">
        <f t="shared" si="18"/>
        <v>-1.7200000000000193</v>
      </c>
      <c r="AD684" s="11">
        <f t="shared" si="16"/>
        <v>9.4138349493231216E-2</v>
      </c>
      <c r="AE684" s="10" t="str">
        <f>IF(AC684&lt;=-'Matched(Paired)_t_Test'!$B$22,AD684," ")</f>
        <v xml:space="preserve"> </v>
      </c>
      <c r="AF684" s="10" t="str">
        <f>IF(AC684&gt;='Matched(Paired)_t_Test'!$B$22,AD684," ")</f>
        <v xml:space="preserve"> </v>
      </c>
      <c r="AG684" s="3"/>
      <c r="AH684" s="3"/>
      <c r="AI684" s="3"/>
    </row>
    <row r="685" spans="20:35">
      <c r="T685" s="6">
        <f>'Matched(Paired)_t_Test'!$B$16+V685*'Matched(Paired)_t_Test'!$B$21</f>
        <v>-3.2218640820595676</v>
      </c>
      <c r="U685" s="7">
        <f t="shared" si="13"/>
        <v>1.3041882640280006E-2</v>
      </c>
      <c r="V685" s="8">
        <f t="shared" si="17"/>
        <v>-1.7000000000000193</v>
      </c>
      <c r="W685" s="9">
        <f t="shared" si="14"/>
        <v>9.6607948713909431E-2</v>
      </c>
      <c r="X685" s="10" t="str">
        <f>IF(V685&lt;=-'Matched(Paired)_t_Test'!$B$26,W685," ")</f>
        <v xml:space="preserve"> </v>
      </c>
      <c r="Y685" s="10" t="str">
        <f>IF(V685&gt;='Matched(Paired)_t_Test'!$B$26,W685," ")</f>
        <v xml:space="preserve"> </v>
      </c>
      <c r="Z685" s="3"/>
      <c r="AA685" s="6">
        <f>'Matched(Paired)_t_Test'!$B$16+AC685*'Matched(Paired)_t_Test'!$B$21</f>
        <v>-3.2218640820595676</v>
      </c>
      <c r="AB685" s="11">
        <f t="shared" si="15"/>
        <v>1.3041882640280006E-2</v>
      </c>
      <c r="AC685" s="8">
        <f t="shared" si="18"/>
        <v>-1.7000000000000193</v>
      </c>
      <c r="AD685" s="11">
        <f t="shared" si="16"/>
        <v>9.6607948713909431E-2</v>
      </c>
      <c r="AE685" s="10" t="str">
        <f>IF(AC685&lt;=-'Matched(Paired)_t_Test'!$B$22,AD685," ")</f>
        <v xml:space="preserve"> </v>
      </c>
      <c r="AF685" s="10" t="str">
        <f>IF(AC685&gt;='Matched(Paired)_t_Test'!$B$22,AD685," ")</f>
        <v xml:space="preserve"> </v>
      </c>
      <c r="AG685" s="3"/>
      <c r="AH685" s="3"/>
      <c r="AI685" s="3"/>
    </row>
    <row r="686" spans="20:35">
      <c r="T686" s="6">
        <f>'Matched(Paired)_t_Test'!$B$16+V686*'Matched(Paired)_t_Test'!$B$21</f>
        <v>-3.18395979874122</v>
      </c>
      <c r="U686" s="7">
        <f t="shared" si="13"/>
        <v>1.3679580989811082E-2</v>
      </c>
      <c r="V686" s="8">
        <f t="shared" si="17"/>
        <v>-1.6800000000000193</v>
      </c>
      <c r="W686" s="9">
        <f t="shared" si="14"/>
        <v>9.9134269488022397E-2</v>
      </c>
      <c r="X686" s="10" t="str">
        <f>IF(V686&lt;=-'Matched(Paired)_t_Test'!$B$26,W686," ")</f>
        <v xml:space="preserve"> </v>
      </c>
      <c r="Y686" s="10" t="str">
        <f>IF(V686&gt;='Matched(Paired)_t_Test'!$B$26,W686," ")</f>
        <v xml:space="preserve"> </v>
      </c>
      <c r="Z686" s="3"/>
      <c r="AA686" s="6">
        <f>'Matched(Paired)_t_Test'!$B$16+AC686*'Matched(Paired)_t_Test'!$B$21</f>
        <v>-3.18395979874122</v>
      </c>
      <c r="AB686" s="11">
        <f t="shared" si="15"/>
        <v>1.3679580989811082E-2</v>
      </c>
      <c r="AC686" s="8">
        <f t="shared" si="18"/>
        <v>-1.6800000000000193</v>
      </c>
      <c r="AD686" s="11">
        <f t="shared" si="16"/>
        <v>9.9134269488022397E-2</v>
      </c>
      <c r="AE686" s="10" t="str">
        <f>IF(AC686&lt;=-'Matched(Paired)_t_Test'!$B$22,AD686," ")</f>
        <v xml:space="preserve"> </v>
      </c>
      <c r="AF686" s="10" t="str">
        <f>IF(AC686&gt;='Matched(Paired)_t_Test'!$B$22,AD686," ")</f>
        <v xml:space="preserve"> </v>
      </c>
      <c r="AG686" s="3"/>
      <c r="AH686" s="3"/>
      <c r="AI686" s="3"/>
    </row>
    <row r="687" spans="20:35">
      <c r="T687" s="6">
        <f>'Matched(Paired)_t_Test'!$B$16+V687*'Matched(Paired)_t_Test'!$B$21</f>
        <v>-3.1460555154228724</v>
      </c>
      <c r="U687" s="7">
        <f t="shared" si="13"/>
        <v>1.4351233515793843E-2</v>
      </c>
      <c r="V687" s="8">
        <f t="shared" si="17"/>
        <v>-1.6600000000000192</v>
      </c>
      <c r="W687" s="9">
        <f t="shared" si="14"/>
        <v>0.10171796536112901</v>
      </c>
      <c r="X687" s="10" t="str">
        <f>IF(V687&lt;=-'Matched(Paired)_t_Test'!$B$26,W687," ")</f>
        <v xml:space="preserve"> </v>
      </c>
      <c r="Y687" s="10" t="str">
        <f>IF(V687&gt;='Matched(Paired)_t_Test'!$B$26,W687," ")</f>
        <v xml:space="preserve"> </v>
      </c>
      <c r="Z687" s="3"/>
      <c r="AA687" s="6">
        <f>'Matched(Paired)_t_Test'!$B$16+AC687*'Matched(Paired)_t_Test'!$B$21</f>
        <v>-3.1460555154228724</v>
      </c>
      <c r="AB687" s="11">
        <f t="shared" si="15"/>
        <v>1.4351233515793843E-2</v>
      </c>
      <c r="AC687" s="8">
        <f t="shared" si="18"/>
        <v>-1.6600000000000192</v>
      </c>
      <c r="AD687" s="11">
        <f t="shared" si="16"/>
        <v>0.10171796536112901</v>
      </c>
      <c r="AE687" s="10" t="str">
        <f>IF(AC687&lt;=-'Matched(Paired)_t_Test'!$B$22,AD687," ")</f>
        <v xml:space="preserve"> </v>
      </c>
      <c r="AF687" s="10" t="str">
        <f>IF(AC687&gt;='Matched(Paired)_t_Test'!$B$22,AD687," ")</f>
        <v xml:space="preserve"> </v>
      </c>
      <c r="AG687" s="3"/>
      <c r="AH687" s="3"/>
      <c r="AI687" s="3"/>
    </row>
    <row r="688" spans="20:35">
      <c r="T688" s="6">
        <f>'Matched(Paired)_t_Test'!$B$16+V688*'Matched(Paired)_t_Test'!$B$21</f>
        <v>-3.1081512321045253</v>
      </c>
      <c r="U688" s="7">
        <f t="shared" si="13"/>
        <v>1.5058727479050595E-2</v>
      </c>
      <c r="V688" s="8">
        <f t="shared" si="17"/>
        <v>-1.6400000000000192</v>
      </c>
      <c r="W688" s="9">
        <f t="shared" si="14"/>
        <v>0.10435965219803767</v>
      </c>
      <c r="X688" s="10" t="str">
        <f>IF(V688&lt;=-'Matched(Paired)_t_Test'!$B$26,W688," ")</f>
        <v xml:space="preserve"> </v>
      </c>
      <c r="Y688" s="10" t="str">
        <f>IF(V688&gt;='Matched(Paired)_t_Test'!$B$26,W688," ")</f>
        <v xml:space="preserve"> </v>
      </c>
      <c r="Z688" s="3"/>
      <c r="AA688" s="6">
        <f>'Matched(Paired)_t_Test'!$B$16+AC688*'Matched(Paired)_t_Test'!$B$21</f>
        <v>-3.1081512321045253</v>
      </c>
      <c r="AB688" s="11">
        <f t="shared" si="15"/>
        <v>1.5058727479050595E-2</v>
      </c>
      <c r="AC688" s="8">
        <f t="shared" si="18"/>
        <v>-1.6400000000000192</v>
      </c>
      <c r="AD688" s="11">
        <f t="shared" si="16"/>
        <v>0.10435965219803767</v>
      </c>
      <c r="AE688" s="10" t="str">
        <f>IF(AC688&lt;=-'Matched(Paired)_t_Test'!$B$22,AD688," ")</f>
        <v xml:space="preserve"> </v>
      </c>
      <c r="AF688" s="10" t="str">
        <f>IF(AC688&gt;='Matched(Paired)_t_Test'!$B$22,AD688," ")</f>
        <v xml:space="preserve"> </v>
      </c>
      <c r="AG688" s="3"/>
      <c r="AH688" s="3"/>
      <c r="AI688" s="3"/>
    </row>
    <row r="689" spans="20:35">
      <c r="T689" s="6">
        <f>'Matched(Paired)_t_Test'!$B$16+V689*'Matched(Paired)_t_Test'!$B$21</f>
        <v>-3.0702469487861777</v>
      </c>
      <c r="U689" s="7">
        <f t="shared" si="13"/>
        <v>1.580405334354525E-2</v>
      </c>
      <c r="V689" s="8">
        <f t="shared" si="17"/>
        <v>-1.6200000000000192</v>
      </c>
      <c r="W689" s="9">
        <f t="shared" si="14"/>
        <v>0.10705990467875523</v>
      </c>
      <c r="X689" s="10" t="str">
        <f>IF(V689&lt;=-'Matched(Paired)_t_Test'!$B$26,W689," ")</f>
        <v xml:space="preserve"> </v>
      </c>
      <c r="Y689" s="10" t="str">
        <f>IF(V689&gt;='Matched(Paired)_t_Test'!$B$26,W689," ")</f>
        <v xml:space="preserve"> </v>
      </c>
      <c r="Z689" s="3"/>
      <c r="AA689" s="6">
        <f>'Matched(Paired)_t_Test'!$B$16+AC689*'Matched(Paired)_t_Test'!$B$21</f>
        <v>-3.0702469487861777</v>
      </c>
      <c r="AB689" s="11">
        <f t="shared" si="15"/>
        <v>1.580405334354525E-2</v>
      </c>
      <c r="AC689" s="8">
        <f t="shared" si="18"/>
        <v>-1.6200000000000192</v>
      </c>
      <c r="AD689" s="11">
        <f t="shared" si="16"/>
        <v>0.10705990467875523</v>
      </c>
      <c r="AE689" s="10" t="str">
        <f>IF(AC689&lt;=-'Matched(Paired)_t_Test'!$B$22,AD689," ")</f>
        <v xml:space="preserve"> </v>
      </c>
      <c r="AF689" s="10" t="str">
        <f>IF(AC689&gt;='Matched(Paired)_t_Test'!$B$22,AD689," ")</f>
        <v xml:space="preserve"> </v>
      </c>
      <c r="AG689" s="3"/>
      <c r="AH689" s="3"/>
      <c r="AI689" s="3"/>
    </row>
    <row r="690" spans="20:35">
      <c r="T690" s="6">
        <f>'Matched(Paired)_t_Test'!$B$16+V690*'Matched(Paired)_t_Test'!$B$21</f>
        <v>-3.03234266546783</v>
      </c>
      <c r="U690" s="7">
        <f t="shared" si="13"/>
        <v>1.6589309668257043E-2</v>
      </c>
      <c r="V690" s="8">
        <f t="shared" si="17"/>
        <v>-1.6000000000000192</v>
      </c>
      <c r="W690" s="9">
        <f t="shared" si="14"/>
        <v>0.10981925265598834</v>
      </c>
      <c r="X690" s="10" t="str">
        <f>IF(V690&lt;=-'Matched(Paired)_t_Test'!$B$26,W690," ")</f>
        <v xml:space="preserve"> </v>
      </c>
      <c r="Y690" s="10" t="str">
        <f>IF(V690&gt;='Matched(Paired)_t_Test'!$B$26,W690," ")</f>
        <v xml:space="preserve"> </v>
      </c>
      <c r="Z690" s="3"/>
      <c r="AA690" s="6">
        <f>'Matched(Paired)_t_Test'!$B$16+AC690*'Matched(Paired)_t_Test'!$B$21</f>
        <v>-3.03234266546783</v>
      </c>
      <c r="AB690" s="11">
        <f t="shared" si="15"/>
        <v>1.6589309668257043E-2</v>
      </c>
      <c r="AC690" s="8">
        <f t="shared" si="18"/>
        <v>-1.6000000000000192</v>
      </c>
      <c r="AD690" s="11">
        <f t="shared" si="16"/>
        <v>0.10981925265598834</v>
      </c>
      <c r="AE690" s="10" t="str">
        <f>IF(AC690&lt;=-'Matched(Paired)_t_Test'!$B$22,AD690," ")</f>
        <v xml:space="preserve"> </v>
      </c>
      <c r="AF690" s="10" t="str">
        <f>IF(AC690&gt;='Matched(Paired)_t_Test'!$B$22,AD690," ")</f>
        <v xml:space="preserve"> </v>
      </c>
      <c r="AG690" s="3"/>
      <c r="AH690" s="3"/>
      <c r="AI690" s="3"/>
    </row>
    <row r="691" spans="20:35">
      <c r="T691" s="6">
        <f>'Matched(Paired)_t_Test'!$B$16+V691*'Matched(Paired)_t_Test'!$B$21</f>
        <v>-2.9944383821494829</v>
      </c>
      <c r="U691" s="7">
        <f t="shared" si="13"/>
        <v>1.7416708105096202E-2</v>
      </c>
      <c r="V691" s="8">
        <f t="shared" si="17"/>
        <v>-1.5800000000000192</v>
      </c>
      <c r="W691" s="9">
        <f t="shared" si="14"/>
        <v>0.11263817737606957</v>
      </c>
      <c r="X691" s="10" t="str">
        <f>IF(V691&lt;=-'Matched(Paired)_t_Test'!$B$26,W691," ")</f>
        <v xml:space="preserve"> </v>
      </c>
      <c r="Y691" s="10" t="str">
        <f>IF(V691&gt;='Matched(Paired)_t_Test'!$B$26,W691," ")</f>
        <v xml:space="preserve"> </v>
      </c>
      <c r="Z691" s="3"/>
      <c r="AA691" s="6">
        <f>'Matched(Paired)_t_Test'!$B$16+AC691*'Matched(Paired)_t_Test'!$B$21</f>
        <v>-2.9944383821494829</v>
      </c>
      <c r="AB691" s="11">
        <f t="shared" si="15"/>
        <v>1.7416708105096202E-2</v>
      </c>
      <c r="AC691" s="8">
        <f t="shared" si="18"/>
        <v>-1.5800000000000192</v>
      </c>
      <c r="AD691" s="11">
        <f t="shared" si="16"/>
        <v>0.11263817737606957</v>
      </c>
      <c r="AE691" s="10" t="str">
        <f>IF(AC691&lt;=-'Matched(Paired)_t_Test'!$B$22,AD691," ")</f>
        <v xml:space="preserve"> </v>
      </c>
      <c r="AF691" s="10" t="str">
        <f>IF(AC691&gt;='Matched(Paired)_t_Test'!$B$22,AD691," ")</f>
        <v xml:space="preserve"> </v>
      </c>
      <c r="AG691" s="3"/>
      <c r="AH691" s="3"/>
      <c r="AI691" s="3"/>
    </row>
    <row r="692" spans="20:35">
      <c r="T692" s="6">
        <f>'Matched(Paired)_t_Test'!$B$16+V692*'Matched(Paired)_t_Test'!$B$21</f>
        <v>-2.9565340988311353</v>
      </c>
      <c r="U692" s="7">
        <f t="shared" si="13"/>
        <v>1.8288578484340765E-2</v>
      </c>
      <c r="V692" s="8">
        <f t="shared" si="17"/>
        <v>-1.5600000000000191</v>
      </c>
      <c r="W692" s="9">
        <f t="shared" si="14"/>
        <v>0.11551710756597053</v>
      </c>
      <c r="X692" s="10" t="str">
        <f>IF(V692&lt;=-'Matched(Paired)_t_Test'!$B$26,W692," ")</f>
        <v xml:space="preserve"> </v>
      </c>
      <c r="Y692" s="10" t="str">
        <f>IF(V692&gt;='Matched(Paired)_t_Test'!$B$26,W692," ")</f>
        <v xml:space="preserve"> </v>
      </c>
      <c r="Z692" s="3"/>
      <c r="AA692" s="6">
        <f>'Matched(Paired)_t_Test'!$B$16+AC692*'Matched(Paired)_t_Test'!$B$21</f>
        <v>-2.9565340988311353</v>
      </c>
      <c r="AB692" s="11">
        <f t="shared" si="15"/>
        <v>1.8288578484340765E-2</v>
      </c>
      <c r="AC692" s="8">
        <f t="shared" si="18"/>
        <v>-1.5600000000000191</v>
      </c>
      <c r="AD692" s="11">
        <f t="shared" si="16"/>
        <v>0.11551710756597053</v>
      </c>
      <c r="AE692" s="10" t="str">
        <f>IF(AC692&lt;=-'Matched(Paired)_t_Test'!$B$22,AD692," ")</f>
        <v xml:space="preserve"> </v>
      </c>
      <c r="AF692" s="10" t="str">
        <f>IF(AC692&gt;='Matched(Paired)_t_Test'!$B$22,AD692," ")</f>
        <v xml:space="preserve"> </v>
      </c>
      <c r="AG692" s="3"/>
      <c r="AH692" s="3"/>
      <c r="AI692" s="3"/>
    </row>
    <row r="693" spans="20:35">
      <c r="T693" s="6">
        <f>'Matched(Paired)_t_Test'!$B$16+V693*'Matched(Paired)_t_Test'!$B$21</f>
        <v>-2.9186298155127877</v>
      </c>
      <c r="U693" s="7">
        <f t="shared" si="13"/>
        <v>1.9207373965037314E-2</v>
      </c>
      <c r="V693" s="8">
        <f t="shared" si="17"/>
        <v>-1.5400000000000191</v>
      </c>
      <c r="W693" s="9">
        <f t="shared" si="14"/>
        <v>0.11845641538991417</v>
      </c>
      <c r="X693" s="10" t="str">
        <f>IF(V693&lt;=-'Matched(Paired)_t_Test'!$B$26,W693," ")</f>
        <v xml:space="preserve"> </v>
      </c>
      <c r="Y693" s="10" t="str">
        <f>IF(V693&gt;='Matched(Paired)_t_Test'!$B$26,W693," ")</f>
        <v xml:space="preserve"> </v>
      </c>
      <c r="Z693" s="3"/>
      <c r="AA693" s="6">
        <f>'Matched(Paired)_t_Test'!$B$16+AC693*'Matched(Paired)_t_Test'!$B$21</f>
        <v>-2.9186298155127877</v>
      </c>
      <c r="AB693" s="11">
        <f t="shared" si="15"/>
        <v>1.9207373965037314E-2</v>
      </c>
      <c r="AC693" s="8">
        <f t="shared" si="18"/>
        <v>-1.5400000000000191</v>
      </c>
      <c r="AD693" s="11">
        <f t="shared" si="16"/>
        <v>0.11845641538991417</v>
      </c>
      <c r="AE693" s="10" t="str">
        <f>IF(AC693&lt;=-'Matched(Paired)_t_Test'!$B$22,AD693," ")</f>
        <v xml:space="preserve"> </v>
      </c>
      <c r="AF693" s="10" t="str">
        <f>IF(AC693&gt;='Matched(Paired)_t_Test'!$B$22,AD693," ")</f>
        <v xml:space="preserve"> </v>
      </c>
      <c r="AG693" s="3"/>
      <c r="AH693" s="3"/>
      <c r="AI693" s="3"/>
    </row>
    <row r="694" spans="20:35">
      <c r="T694" s="6">
        <f>'Matched(Paired)_t_Test'!$B$16+V694*'Matched(Paired)_t_Test'!$B$21</f>
        <v>-2.8807255321944405</v>
      </c>
      <c r="U694" s="7">
        <f t="shared" si="13"/>
        <v>2.0175676223245839E-2</v>
      </c>
      <c r="V694" s="8">
        <f t="shared" si="17"/>
        <v>-1.5200000000000191</v>
      </c>
      <c r="W694" s="9">
        <f t="shared" si="14"/>
        <v>0.12145641228001502</v>
      </c>
      <c r="X694" s="10" t="str">
        <f>IF(V694&lt;=-'Matched(Paired)_t_Test'!$B$26,W694," ")</f>
        <v xml:space="preserve"> </v>
      </c>
      <c r="Y694" s="10" t="str">
        <f>IF(V694&gt;='Matched(Paired)_t_Test'!$B$26,W694," ")</f>
        <v xml:space="preserve"> </v>
      </c>
      <c r="Z694" s="3"/>
      <c r="AA694" s="6">
        <f>'Matched(Paired)_t_Test'!$B$16+AC694*'Matched(Paired)_t_Test'!$B$21</f>
        <v>-2.8807255321944405</v>
      </c>
      <c r="AB694" s="11">
        <f t="shared" si="15"/>
        <v>2.0175676223245839E-2</v>
      </c>
      <c r="AC694" s="8">
        <f t="shared" si="18"/>
        <v>-1.5200000000000191</v>
      </c>
      <c r="AD694" s="11">
        <f t="shared" si="16"/>
        <v>0.12145641228001502</v>
      </c>
      <c r="AE694" s="10" t="str">
        <f>IF(AC694&lt;=-'Matched(Paired)_t_Test'!$B$22,AD694," ")</f>
        <v xml:space="preserve"> </v>
      </c>
      <c r="AF694" s="10" t="str">
        <f>IF(AC694&gt;='Matched(Paired)_t_Test'!$B$22,AD694," ")</f>
        <v xml:space="preserve"> </v>
      </c>
      <c r="AG694" s="3"/>
      <c r="AH694" s="3"/>
      <c r="AI694" s="3"/>
    </row>
    <row r="695" spans="20:35">
      <c r="T695" s="6">
        <f>'Matched(Paired)_t_Test'!$B$16+V695*'Matched(Paired)_t_Test'!$B$21</f>
        <v>-2.8428212488760929</v>
      </c>
      <c r="U695" s="7">
        <f t="shared" si="13"/>
        <v>2.119620064586825E-2</v>
      </c>
      <c r="V695" s="8">
        <f t="shared" si="17"/>
        <v>-1.5000000000000191</v>
      </c>
      <c r="W695" s="9">
        <f t="shared" si="14"/>
        <v>0.1245173446463522</v>
      </c>
      <c r="X695" s="10" t="str">
        <f>IF(V695&lt;=-'Matched(Paired)_t_Test'!$B$26,W695," ")</f>
        <v xml:space="preserve"> </v>
      </c>
      <c r="Y695" s="10" t="str">
        <f>IF(V695&gt;='Matched(Paired)_t_Test'!$B$26,W695," ")</f>
        <v xml:space="preserve"> </v>
      </c>
      <c r="Z695" s="3"/>
      <c r="AA695" s="6">
        <f>'Matched(Paired)_t_Test'!$B$16+AC695*'Matched(Paired)_t_Test'!$B$21</f>
        <v>-2.8428212488760929</v>
      </c>
      <c r="AB695" s="11">
        <f t="shared" si="15"/>
        <v>2.119620064586825E-2</v>
      </c>
      <c r="AC695" s="8">
        <f t="shared" si="18"/>
        <v>-1.5000000000000191</v>
      </c>
      <c r="AD695" s="11">
        <f t="shared" si="16"/>
        <v>0.1245173446463522</v>
      </c>
      <c r="AE695" s="10" t="str">
        <f>IF(AC695&lt;=-'Matched(Paired)_t_Test'!$B$22,AD695," ")</f>
        <v xml:space="preserve"> </v>
      </c>
      <c r="AF695" s="10" t="str">
        <f>IF(AC695&gt;='Matched(Paired)_t_Test'!$B$22,AD695," ")</f>
        <v xml:space="preserve"> </v>
      </c>
      <c r="AG695" s="3"/>
      <c r="AH695" s="3"/>
      <c r="AI695" s="3"/>
    </row>
    <row r="696" spans="20:35">
      <c r="T696" s="6">
        <f>'Matched(Paired)_t_Test'!$B$16+V696*'Matched(Paired)_t_Test'!$B$21</f>
        <v>-2.8049169655577453</v>
      </c>
      <c r="U696" s="7">
        <f t="shared" si="13"/>
        <v>2.227180149203304E-2</v>
      </c>
      <c r="V696" s="8">
        <f t="shared" si="17"/>
        <v>-1.4800000000000191</v>
      </c>
      <c r="W696" s="9">
        <f t="shared" si="14"/>
        <v>0.12763938947292239</v>
      </c>
      <c r="X696" s="10" t="str">
        <f>IF(V696&lt;=-'Matched(Paired)_t_Test'!$B$26,W696," ")</f>
        <v xml:space="preserve"> </v>
      </c>
      <c r="Y696" s="10" t="str">
        <f>IF(V696&gt;='Matched(Paired)_t_Test'!$B$26,W696," ")</f>
        <v xml:space="preserve"> </v>
      </c>
      <c r="Z696" s="3"/>
      <c r="AA696" s="6">
        <f>'Matched(Paired)_t_Test'!$B$16+AC696*'Matched(Paired)_t_Test'!$B$21</f>
        <v>-2.8049169655577453</v>
      </c>
      <c r="AB696" s="11">
        <f t="shared" si="15"/>
        <v>2.227180149203304E-2</v>
      </c>
      <c r="AC696" s="8">
        <f t="shared" si="18"/>
        <v>-1.4800000000000191</v>
      </c>
      <c r="AD696" s="11">
        <f t="shared" si="16"/>
        <v>0.12763938947292239</v>
      </c>
      <c r="AE696" s="10" t="str">
        <f>IF(AC696&lt;=-'Matched(Paired)_t_Test'!$B$22,AD696," ")</f>
        <v xml:space="preserve"> </v>
      </c>
      <c r="AF696" s="10" t="str">
        <f>IF(AC696&gt;='Matched(Paired)_t_Test'!$B$22,AD696," ")</f>
        <v xml:space="preserve"> </v>
      </c>
      <c r="AG696" s="3"/>
      <c r="AH696" s="3"/>
      <c r="AI696" s="3"/>
    </row>
    <row r="697" spans="20:35">
      <c r="T697" s="6">
        <f>'Matched(Paired)_t_Test'!$B$16+V697*'Matched(Paired)_t_Test'!$B$21</f>
        <v>-2.7670126822393981</v>
      </c>
      <c r="U697" s="7">
        <f t="shared" si="13"/>
        <v>2.3405476977564055E-2</v>
      </c>
      <c r="V697" s="8">
        <f t="shared" si="17"/>
        <v>-1.4600000000000191</v>
      </c>
      <c r="W697" s="9">
        <f t="shared" si="14"/>
        <v>0.13082264980702285</v>
      </c>
      <c r="X697" s="10" t="str">
        <f>IF(V697&lt;=-'Matched(Paired)_t_Test'!$B$26,W697," ")</f>
        <v xml:space="preserve"> </v>
      </c>
      <c r="Y697" s="10" t="str">
        <f>IF(V697&gt;='Matched(Paired)_t_Test'!$B$26,W697," ")</f>
        <v xml:space="preserve"> </v>
      </c>
      <c r="Z697" s="3"/>
      <c r="AA697" s="6">
        <f>'Matched(Paired)_t_Test'!$B$16+AC697*'Matched(Paired)_t_Test'!$B$21</f>
        <v>-2.7670126822393981</v>
      </c>
      <c r="AB697" s="11">
        <f t="shared" si="15"/>
        <v>2.3405476977564055E-2</v>
      </c>
      <c r="AC697" s="8">
        <f t="shared" si="18"/>
        <v>-1.4600000000000191</v>
      </c>
      <c r="AD697" s="11">
        <f t="shared" si="16"/>
        <v>0.13082264980702285</v>
      </c>
      <c r="AE697" s="10" t="str">
        <f>IF(AC697&lt;=-'Matched(Paired)_t_Test'!$B$22,AD697," ")</f>
        <v xml:space="preserve"> </v>
      </c>
      <c r="AF697" s="10" t="str">
        <f>IF(AC697&gt;='Matched(Paired)_t_Test'!$B$22,AD697," ")</f>
        <v xml:space="preserve"> </v>
      </c>
      <c r="AG697" s="3"/>
      <c r="AH697" s="3"/>
      <c r="AI697" s="3"/>
    </row>
    <row r="698" spans="20:35">
      <c r="T698" s="6">
        <f>'Matched(Paired)_t_Test'!$B$16+V698*'Matched(Paired)_t_Test'!$B$21</f>
        <v>-2.7291083989210505</v>
      </c>
      <c r="U698" s="7">
        <f t="shared" si="13"/>
        <v>2.4600374230884431E-2</v>
      </c>
      <c r="V698" s="8">
        <f t="shared" si="17"/>
        <v>-1.440000000000019</v>
      </c>
      <c r="W698" s="9">
        <f t="shared" si="14"/>
        <v>0.13406715015078077</v>
      </c>
      <c r="X698" s="10" t="str">
        <f>IF(V698&lt;=-'Matched(Paired)_t_Test'!$B$26,W698," ")</f>
        <v xml:space="preserve"> </v>
      </c>
      <c r="Y698" s="10" t="str">
        <f>IF(V698&gt;='Matched(Paired)_t_Test'!$B$26,W698," ")</f>
        <v xml:space="preserve"> </v>
      </c>
      <c r="Z698" s="3"/>
      <c r="AA698" s="6">
        <f>'Matched(Paired)_t_Test'!$B$16+AC698*'Matched(Paired)_t_Test'!$B$21</f>
        <v>-2.7291083989210505</v>
      </c>
      <c r="AB698" s="11">
        <f t="shared" si="15"/>
        <v>2.4600374230884431E-2</v>
      </c>
      <c r="AC698" s="8">
        <f t="shared" si="18"/>
        <v>-1.440000000000019</v>
      </c>
      <c r="AD698" s="11">
        <f t="shared" si="16"/>
        <v>0.13406715015078077</v>
      </c>
      <c r="AE698" s="10" t="str">
        <f>IF(AC698&lt;=-'Matched(Paired)_t_Test'!$B$22,AD698," ")</f>
        <v xml:space="preserve"> </v>
      </c>
      <c r="AF698" s="10" t="str">
        <f>IF(AC698&gt;='Matched(Paired)_t_Test'!$B$22,AD698," ")</f>
        <v xml:space="preserve"> </v>
      </c>
      <c r="AG698" s="3"/>
      <c r="AH698" s="3"/>
      <c r="AI698" s="3"/>
    </row>
    <row r="699" spans="20:35">
      <c r="T699" s="6">
        <f>'Matched(Paired)_t_Test'!$B$16+V699*'Matched(Paired)_t_Test'!$B$21</f>
        <v>-2.6912041156027029</v>
      </c>
      <c r="U699" s="7">
        <f t="shared" si="13"/>
        <v>2.5859794060749595E-2</v>
      </c>
      <c r="V699" s="8">
        <f t="shared" si="17"/>
        <v>-1.420000000000019</v>
      </c>
      <c r="W699" s="9">
        <f t="shared" si="14"/>
        <v>0.13737283176476645</v>
      </c>
      <c r="X699" s="10" t="str">
        <f>IF(V699&lt;=-'Matched(Paired)_t_Test'!$B$26,W699," ")</f>
        <v xml:space="preserve"> </v>
      </c>
      <c r="Y699" s="10" t="str">
        <f>IF(V699&gt;='Matched(Paired)_t_Test'!$B$26,W699," ")</f>
        <v xml:space="preserve"> </v>
      </c>
      <c r="Z699" s="3"/>
      <c r="AA699" s="6">
        <f>'Matched(Paired)_t_Test'!$B$16+AC699*'Matched(Paired)_t_Test'!$B$21</f>
        <v>-2.6912041156027029</v>
      </c>
      <c r="AB699" s="11">
        <f t="shared" si="15"/>
        <v>2.5859794060749595E-2</v>
      </c>
      <c r="AC699" s="8">
        <f t="shared" si="18"/>
        <v>-1.420000000000019</v>
      </c>
      <c r="AD699" s="11">
        <f t="shared" si="16"/>
        <v>0.13737283176476645</v>
      </c>
      <c r="AE699" s="10" t="str">
        <f>IF(AC699&lt;=-'Matched(Paired)_t_Test'!$B$22,AD699," ")</f>
        <v xml:space="preserve"> </v>
      </c>
      <c r="AF699" s="10" t="str">
        <f>IF(AC699&gt;='Matched(Paired)_t_Test'!$B$22,AD699," ")</f>
        <v xml:space="preserve"> </v>
      </c>
      <c r="AG699" s="3"/>
      <c r="AH699" s="3"/>
      <c r="AI699" s="3"/>
    </row>
    <row r="700" spans="20:35">
      <c r="T700" s="6">
        <f>'Matched(Paired)_t_Test'!$B$16+V700*'Matched(Paired)_t_Test'!$B$21</f>
        <v>-2.6532998322843557</v>
      </c>
      <c r="U700" s="7">
        <f t="shared" si="13"/>
        <v>2.7187195467415038E-2</v>
      </c>
      <c r="V700" s="8">
        <f t="shared" si="17"/>
        <v>-1.400000000000019</v>
      </c>
      <c r="W700" s="9">
        <f t="shared" si="14"/>
        <v>0.14073954789491136</v>
      </c>
      <c r="X700" s="10" t="str">
        <f>IF(V700&lt;=-'Matched(Paired)_t_Test'!$B$26,W700," ")</f>
        <v xml:space="preserve"> </v>
      </c>
      <c r="Y700" s="10" t="str">
        <f>IF(V700&gt;='Matched(Paired)_t_Test'!$B$26,W700," ")</f>
        <v xml:space="preserve"> </v>
      </c>
      <c r="Z700" s="3"/>
      <c r="AA700" s="6">
        <f>'Matched(Paired)_t_Test'!$B$16+AC700*'Matched(Paired)_t_Test'!$B$21</f>
        <v>-2.6532998322843557</v>
      </c>
      <c r="AB700" s="11">
        <f t="shared" si="15"/>
        <v>2.7187195467415038E-2</v>
      </c>
      <c r="AC700" s="8">
        <f t="shared" si="18"/>
        <v>-1.400000000000019</v>
      </c>
      <c r="AD700" s="11">
        <f t="shared" si="16"/>
        <v>0.14073954789491136</v>
      </c>
      <c r="AE700" s="10" t="str">
        <f>IF(AC700&lt;=-'Matched(Paired)_t_Test'!$B$22,AD700," ")</f>
        <v xml:space="preserve"> </v>
      </c>
      <c r="AF700" s="10" t="str">
        <f>IF(AC700&gt;='Matched(Paired)_t_Test'!$B$22,AD700," ")</f>
        <v xml:space="preserve"> </v>
      </c>
      <c r="AG700" s="3"/>
      <c r="AH700" s="3"/>
      <c r="AI700" s="3"/>
    </row>
    <row r="701" spans="20:35">
      <c r="T701" s="6">
        <f>'Matched(Paired)_t_Test'!$B$16+V701*'Matched(Paired)_t_Test'!$B$21</f>
        <v>-2.6153955489660081</v>
      </c>
      <c r="U701" s="7">
        <f t="shared" si="13"/>
        <v>2.8586199819180536E-2</v>
      </c>
      <c r="V701" s="8">
        <f t="shared" si="17"/>
        <v>-1.380000000000019</v>
      </c>
      <c r="W701" s="9">
        <f t="shared" si="14"/>
        <v>0.14416705893528275</v>
      </c>
      <c r="X701" s="10" t="str">
        <f>IF(V701&lt;=-'Matched(Paired)_t_Test'!$B$26,W701," ")</f>
        <v xml:space="preserve"> </v>
      </c>
      <c r="Y701" s="10" t="str">
        <f>IF(V701&gt;='Matched(Paired)_t_Test'!$B$26,W701," ")</f>
        <v xml:space="preserve"> </v>
      </c>
      <c r="Z701" s="3"/>
      <c r="AA701" s="6">
        <f>'Matched(Paired)_t_Test'!$B$16+AC701*'Matched(Paired)_t_Test'!$B$21</f>
        <v>-2.6153955489660081</v>
      </c>
      <c r="AB701" s="11">
        <f t="shared" si="15"/>
        <v>2.8586199819180536E-2</v>
      </c>
      <c r="AC701" s="8">
        <f t="shared" si="18"/>
        <v>-1.380000000000019</v>
      </c>
      <c r="AD701" s="11">
        <f t="shared" si="16"/>
        <v>0.14416705893528275</v>
      </c>
      <c r="AE701" s="10" t="str">
        <f>IF(AC701&lt;=-'Matched(Paired)_t_Test'!$B$22,AD701," ")</f>
        <v xml:space="preserve"> </v>
      </c>
      <c r="AF701" s="10" t="str">
        <f>IF(AC701&gt;='Matched(Paired)_t_Test'!$B$22,AD701," ")</f>
        <v xml:space="preserve"> </v>
      </c>
      <c r="AG701" s="3"/>
      <c r="AH701" s="3"/>
      <c r="AI701" s="3"/>
    </row>
    <row r="702" spans="20:35">
      <c r="T702" s="6">
        <f>'Matched(Paired)_t_Test'!$B$16+V702*'Matched(Paired)_t_Test'!$B$21</f>
        <v>-2.5774912656476605</v>
      </c>
      <c r="U702" s="7">
        <f t="shared" si="13"/>
        <v>3.0060594605670867E-2</v>
      </c>
      <c r="V702" s="8">
        <f t="shared" si="17"/>
        <v>-1.360000000000019</v>
      </c>
      <c r="W702" s="9">
        <f t="shared" si="14"/>
        <v>0.14765502754064863</v>
      </c>
      <c r="X702" s="10" t="str">
        <f>IF(V702&lt;=-'Matched(Paired)_t_Test'!$B$26,W702," ")</f>
        <v xml:space="preserve"> </v>
      </c>
      <c r="Y702" s="10" t="str">
        <f>IF(V702&gt;='Matched(Paired)_t_Test'!$B$26,W702," ")</f>
        <v xml:space="preserve"> </v>
      </c>
      <c r="Z702" s="3"/>
      <c r="AA702" s="6">
        <f>'Matched(Paired)_t_Test'!$B$16+AC702*'Matched(Paired)_t_Test'!$B$21</f>
        <v>-2.5774912656476605</v>
      </c>
      <c r="AB702" s="11">
        <f t="shared" si="15"/>
        <v>3.0060594605670867E-2</v>
      </c>
      <c r="AC702" s="8">
        <f t="shared" si="18"/>
        <v>-1.360000000000019</v>
      </c>
      <c r="AD702" s="11">
        <f t="shared" si="16"/>
        <v>0.14765502754064863</v>
      </c>
      <c r="AE702" s="10" t="str">
        <f>IF(AC702&lt;=-'Matched(Paired)_t_Test'!$B$22,AD702," ")</f>
        <v xml:space="preserve"> </v>
      </c>
      <c r="AF702" s="10" t="str">
        <f>IF(AC702&gt;='Matched(Paired)_t_Test'!$B$22,AD702," ")</f>
        <v xml:space="preserve"> </v>
      </c>
      <c r="AG702" s="3"/>
      <c r="AH702" s="3"/>
      <c r="AI702" s="3"/>
    </row>
    <row r="703" spans="20:35">
      <c r="T703" s="6">
        <f>'Matched(Paired)_t_Test'!$B$16+V703*'Matched(Paired)_t_Test'!$B$21</f>
        <v>-2.5395869823293133</v>
      </c>
      <c r="U703" s="7">
        <f t="shared" si="13"/>
        <v>3.1614336667686843E-2</v>
      </c>
      <c r="V703" s="8">
        <f t="shared" si="17"/>
        <v>-1.340000000000019</v>
      </c>
      <c r="W703" s="9">
        <f t="shared" si="14"/>
        <v>0.15120301370419165</v>
      </c>
      <c r="X703" s="10" t="str">
        <f>IF(V703&lt;=-'Matched(Paired)_t_Test'!$B$26,W703," ")</f>
        <v xml:space="preserve"> </v>
      </c>
      <c r="Y703" s="10" t="str">
        <f>IF(V703&gt;='Matched(Paired)_t_Test'!$B$26,W703," ")</f>
        <v xml:space="preserve"> </v>
      </c>
      <c r="Z703" s="3"/>
      <c r="AA703" s="6">
        <f>'Matched(Paired)_t_Test'!$B$16+AC703*'Matched(Paired)_t_Test'!$B$21</f>
        <v>-2.5395869823293133</v>
      </c>
      <c r="AB703" s="11">
        <f t="shared" si="15"/>
        <v>3.1614336667686843E-2</v>
      </c>
      <c r="AC703" s="8">
        <f t="shared" si="18"/>
        <v>-1.340000000000019</v>
      </c>
      <c r="AD703" s="11">
        <f t="shared" si="16"/>
        <v>0.15120301370419165</v>
      </c>
      <c r="AE703" s="10" t="str">
        <f>IF(AC703&lt;=-'Matched(Paired)_t_Test'!$B$22,AD703," ")</f>
        <v xml:space="preserve"> </v>
      </c>
      <c r="AF703" s="10" t="str">
        <f>IF(AC703&gt;='Matched(Paired)_t_Test'!$B$22,AD703," ")</f>
        <v xml:space="preserve"> </v>
      </c>
      <c r="AG703" s="3"/>
      <c r="AH703" s="3"/>
      <c r="AI703" s="3"/>
    </row>
    <row r="704" spans="20:35">
      <c r="T704" s="6">
        <f>'Matched(Paired)_t_Test'!$B$16+V704*'Matched(Paired)_t_Test'!$B$21</f>
        <v>-2.5016826990109657</v>
      </c>
      <c r="U704" s="7">
        <f t="shared" si="13"/>
        <v>3.3251554790961167E-2</v>
      </c>
      <c r="V704" s="8">
        <f t="shared" si="17"/>
        <v>-1.3200000000000189</v>
      </c>
      <c r="W704" s="9">
        <f t="shared" si="14"/>
        <v>0.15481046981719052</v>
      </c>
      <c r="X704" s="10" t="str">
        <f>IF(V704&lt;=-'Matched(Paired)_t_Test'!$B$26,W704," ")</f>
        <v xml:space="preserve"> </v>
      </c>
      <c r="Y704" s="10" t="str">
        <f>IF(V704&gt;='Matched(Paired)_t_Test'!$B$26,W704," ")</f>
        <v xml:space="preserve"> </v>
      </c>
      <c r="Z704" s="3"/>
      <c r="AA704" s="6">
        <f>'Matched(Paired)_t_Test'!$B$16+AC704*'Matched(Paired)_t_Test'!$B$21</f>
        <v>-2.5016826990109657</v>
      </c>
      <c r="AB704" s="11">
        <f t="shared" si="15"/>
        <v>3.3251554790961167E-2</v>
      </c>
      <c r="AC704" s="8">
        <f t="shared" si="18"/>
        <v>-1.3200000000000189</v>
      </c>
      <c r="AD704" s="11">
        <f t="shared" si="16"/>
        <v>0.15481046981719052</v>
      </c>
      <c r="AE704" s="10" t="str">
        <f>IF(AC704&lt;=-'Matched(Paired)_t_Test'!$B$22,AD704," ")</f>
        <v xml:space="preserve"> </v>
      </c>
      <c r="AF704" s="10" t="str">
        <f>IF(AC704&gt;='Matched(Paired)_t_Test'!$B$22,AD704," ")</f>
        <v xml:space="preserve"> </v>
      </c>
      <c r="AG704" s="3"/>
      <c r="AH704" s="3"/>
      <c r="AI704" s="3"/>
    </row>
    <row r="705" spans="20:35">
      <c r="T705" s="6">
        <f>'Matched(Paired)_t_Test'!$B$16+V705*'Matched(Paired)_t_Test'!$B$21</f>
        <v>-2.4637784156926181</v>
      </c>
      <c r="U705" s="7">
        <f t="shared" si="13"/>
        <v>3.4976551537681248E-2</v>
      </c>
      <c r="V705" s="8">
        <f t="shared" si="17"/>
        <v>-1.3000000000000189</v>
      </c>
      <c r="W705" s="9">
        <f t="shared" si="14"/>
        <v>0.15847673572897897</v>
      </c>
      <c r="X705" s="10" t="str">
        <f>IF(V705&lt;=-'Matched(Paired)_t_Test'!$B$26,W705," ")</f>
        <v xml:space="preserve"> </v>
      </c>
      <c r="Y705" s="10" t="str">
        <f>IF(V705&gt;='Matched(Paired)_t_Test'!$B$26,W705," ")</f>
        <v xml:space="preserve"> </v>
      </c>
      <c r="Z705" s="3"/>
      <c r="AA705" s="6">
        <f>'Matched(Paired)_t_Test'!$B$16+AC705*'Matched(Paired)_t_Test'!$B$21</f>
        <v>-2.4637784156926181</v>
      </c>
      <c r="AB705" s="11">
        <f t="shared" si="15"/>
        <v>3.4976551537681248E-2</v>
      </c>
      <c r="AC705" s="8">
        <f t="shared" si="18"/>
        <v>-1.3000000000000189</v>
      </c>
      <c r="AD705" s="11">
        <f t="shared" si="16"/>
        <v>0.15847673572897897</v>
      </c>
      <c r="AE705" s="10" t="str">
        <f>IF(AC705&lt;=-'Matched(Paired)_t_Test'!$B$22,AD705," ")</f>
        <v xml:space="preserve"> </v>
      </c>
      <c r="AF705" s="10" t="str">
        <f>IF(AC705&gt;='Matched(Paired)_t_Test'!$B$22,AD705," ")</f>
        <v xml:space="preserve"> </v>
      </c>
      <c r="AG705" s="3"/>
      <c r="AH705" s="3"/>
      <c r="AI705" s="3"/>
    </row>
    <row r="706" spans="20:35">
      <c r="T706" s="6">
        <f>'Matched(Paired)_t_Test'!$B$16+V706*'Matched(Paired)_t_Test'!$B$21</f>
        <v>-2.425874132374271</v>
      </c>
      <c r="U706" s="7">
        <f t="shared" si="13"/>
        <v>3.6793804175202255E-2</v>
      </c>
      <c r="V706" s="8">
        <f t="shared" si="17"/>
        <v>-1.2800000000000189</v>
      </c>
      <c r="W706" s="9">
        <f t="shared" si="14"/>
        <v>0.16220103382700135</v>
      </c>
      <c r="X706" s="10" t="str">
        <f>IF(V706&lt;=-'Matched(Paired)_t_Test'!$B$26,W706," ")</f>
        <v xml:space="preserve"> </v>
      </c>
      <c r="Y706" s="10" t="str">
        <f>IF(V706&gt;='Matched(Paired)_t_Test'!$B$26,W706," ")</f>
        <v xml:space="preserve"> </v>
      </c>
      <c r="Z706" s="3"/>
      <c r="AA706" s="6">
        <f>'Matched(Paired)_t_Test'!$B$16+AC706*'Matched(Paired)_t_Test'!$B$21</f>
        <v>-2.425874132374271</v>
      </c>
      <c r="AB706" s="11">
        <f t="shared" si="15"/>
        <v>3.6793804175202255E-2</v>
      </c>
      <c r="AC706" s="8">
        <f t="shared" si="18"/>
        <v>-1.2800000000000189</v>
      </c>
      <c r="AD706" s="11">
        <f t="shared" si="16"/>
        <v>0.16220103382700135</v>
      </c>
      <c r="AE706" s="10" t="str">
        <f>IF(AC706&lt;=-'Matched(Paired)_t_Test'!$B$22,AD706," ")</f>
        <v xml:space="preserve"> </v>
      </c>
      <c r="AF706" s="10" t="str">
        <f>IF(AC706&gt;='Matched(Paired)_t_Test'!$B$22,AD706," ")</f>
        <v xml:space="preserve"> </v>
      </c>
      <c r="AG706" s="3"/>
      <c r="AH706" s="3"/>
      <c r="AI706" s="3"/>
    </row>
    <row r="707" spans="20:35">
      <c r="T707" s="6">
        <f>'Matched(Paired)_t_Test'!$B$16+V707*'Matched(Paired)_t_Test'!$B$21</f>
        <v>-2.3879698490559234</v>
      </c>
      <c r="U707" s="7">
        <f t="shared" si="13"/>
        <v>3.8707964546002359E-2</v>
      </c>
      <c r="V707" s="8">
        <f t="shared" si="17"/>
        <v>-1.2600000000000189</v>
      </c>
      <c r="W707" s="9">
        <f t="shared" si="14"/>
        <v>0.16598246415830784</v>
      </c>
      <c r="X707" s="10" t="str">
        <f>IF(V707&lt;=-'Matched(Paired)_t_Test'!$B$26,W707," ")</f>
        <v xml:space="preserve"> </v>
      </c>
      <c r="Y707" s="10" t="str">
        <f>IF(V707&gt;='Matched(Paired)_t_Test'!$B$26,W707," ")</f>
        <v xml:space="preserve"> </v>
      </c>
      <c r="Z707" s="3"/>
      <c r="AA707" s="6">
        <f>'Matched(Paired)_t_Test'!$B$16+AC707*'Matched(Paired)_t_Test'!$B$21</f>
        <v>-2.3879698490559234</v>
      </c>
      <c r="AB707" s="11">
        <f t="shared" si="15"/>
        <v>3.8707964546002359E-2</v>
      </c>
      <c r="AC707" s="8">
        <f t="shared" si="18"/>
        <v>-1.2600000000000189</v>
      </c>
      <c r="AD707" s="11">
        <f t="shared" si="16"/>
        <v>0.16598246415830784</v>
      </c>
      <c r="AE707" s="10" t="str">
        <f>IF(AC707&lt;=-'Matched(Paired)_t_Test'!$B$22,AD707," ")</f>
        <v xml:space="preserve"> </v>
      </c>
      <c r="AF707" s="10" t="str">
        <f>IF(AC707&gt;='Matched(Paired)_t_Test'!$B$22,AD707," ")</f>
        <v xml:space="preserve"> </v>
      </c>
      <c r="AG707" s="3"/>
      <c r="AH707" s="3"/>
      <c r="AI707" s="3"/>
    </row>
    <row r="708" spans="20:35">
      <c r="T708" s="6">
        <f>'Matched(Paired)_t_Test'!$B$16+V708*'Matched(Paired)_t_Test'!$B$21</f>
        <v>-2.3500655657375757</v>
      </c>
      <c r="U708" s="7">
        <f t="shared" si="13"/>
        <v>4.0723857706689931E-2</v>
      </c>
      <c r="V708" s="8">
        <f t="shared" si="17"/>
        <v>-1.2400000000000189</v>
      </c>
      <c r="W708" s="9">
        <f t="shared" si="14"/>
        <v>0.16981999961535393</v>
      </c>
      <c r="X708" s="10" t="str">
        <f>IF(V708&lt;=-'Matched(Paired)_t_Test'!$B$26,W708," ")</f>
        <v xml:space="preserve"> </v>
      </c>
      <c r="Y708" s="10" t="str">
        <f>IF(V708&gt;='Matched(Paired)_t_Test'!$B$26,W708," ")</f>
        <v xml:space="preserve"> </v>
      </c>
      <c r="Z708" s="3"/>
      <c r="AA708" s="6">
        <f>'Matched(Paired)_t_Test'!$B$16+AC708*'Matched(Paired)_t_Test'!$B$21</f>
        <v>-2.3500655657375757</v>
      </c>
      <c r="AB708" s="11">
        <f t="shared" si="15"/>
        <v>4.0723857706689931E-2</v>
      </c>
      <c r="AC708" s="8">
        <f t="shared" si="18"/>
        <v>-1.2400000000000189</v>
      </c>
      <c r="AD708" s="11">
        <f t="shared" si="16"/>
        <v>0.16981999961535393</v>
      </c>
      <c r="AE708" s="10" t="str">
        <f>IF(AC708&lt;=-'Matched(Paired)_t_Test'!$B$22,AD708," ")</f>
        <v xml:space="preserve"> </v>
      </c>
      <c r="AF708" s="10" t="str">
        <f>IF(AC708&gt;='Matched(Paired)_t_Test'!$B$22,AD708," ")</f>
        <v xml:space="preserve"> </v>
      </c>
      <c r="AG708" s="3"/>
      <c r="AH708" s="3"/>
      <c r="AI708" s="3"/>
    </row>
    <row r="709" spans="20:35">
      <c r="T709" s="6">
        <f>'Matched(Paired)_t_Test'!$B$16+V709*'Matched(Paired)_t_Test'!$B$21</f>
        <v>-2.3121612824192286</v>
      </c>
      <c r="U709" s="7">
        <f t="shared" si="13"/>
        <v>4.2846479146853321E-2</v>
      </c>
      <c r="V709" s="8">
        <f t="shared" si="17"/>
        <v>-1.2200000000000188</v>
      </c>
      <c r="W709" s="9">
        <f t="shared" si="14"/>
        <v>0.17371248121047975</v>
      </c>
      <c r="X709" s="10" t="str">
        <f>IF(V709&lt;=-'Matched(Paired)_t_Test'!$B$26,W709," ")</f>
        <v xml:space="preserve"> </v>
      </c>
      <c r="Y709" s="10" t="str">
        <f>IF(V709&gt;='Matched(Paired)_t_Test'!$B$26,W709," ")</f>
        <v xml:space="preserve"> </v>
      </c>
      <c r="Z709" s="3"/>
      <c r="AA709" s="6">
        <f>'Matched(Paired)_t_Test'!$B$16+AC709*'Matched(Paired)_t_Test'!$B$21</f>
        <v>-2.3121612824192286</v>
      </c>
      <c r="AB709" s="11">
        <f t="shared" si="15"/>
        <v>4.2846479146853321E-2</v>
      </c>
      <c r="AC709" s="8">
        <f t="shared" si="18"/>
        <v>-1.2200000000000188</v>
      </c>
      <c r="AD709" s="11">
        <f t="shared" si="16"/>
        <v>0.17371248121047975</v>
      </c>
      <c r="AE709" s="10" t="str">
        <f>IF(AC709&lt;=-'Matched(Paired)_t_Test'!$B$22,AD709," ")</f>
        <v xml:space="preserve"> </v>
      </c>
      <c r="AF709" s="10" t="str">
        <f>IF(AC709&gt;='Matched(Paired)_t_Test'!$B$22,AD709," ")</f>
        <v xml:space="preserve"> </v>
      </c>
      <c r="AG709" s="3"/>
      <c r="AH709" s="3"/>
      <c r="AI709" s="3"/>
    </row>
    <row r="710" spans="20:35">
      <c r="T710" s="6">
        <f>'Matched(Paired)_t_Test'!$B$16+V710*'Matched(Paired)_t_Test'!$B$21</f>
        <v>-2.274256999100881</v>
      </c>
      <c r="U710" s="7">
        <f t="shared" si="13"/>
        <v>4.5080990380880856E-2</v>
      </c>
      <c r="V710" s="8">
        <f t="shared" si="17"/>
        <v>-1.2000000000000188</v>
      </c>
      <c r="W710" s="9">
        <f t="shared" si="14"/>
        <v>0.17765861346493178</v>
      </c>
      <c r="X710" s="10" t="str">
        <f>IF(V710&lt;=-'Matched(Paired)_t_Test'!$B$26,W710," ")</f>
        <v xml:space="preserve"> </v>
      </c>
      <c r="Y710" s="10" t="str">
        <f>IF(V710&gt;='Matched(Paired)_t_Test'!$B$26,W710," ")</f>
        <v xml:space="preserve"> </v>
      </c>
      <c r="Z710" s="3"/>
      <c r="AA710" s="6">
        <f>'Matched(Paired)_t_Test'!$B$16+AC710*'Matched(Paired)_t_Test'!$B$21</f>
        <v>-2.274256999100881</v>
      </c>
      <c r="AB710" s="11">
        <f t="shared" si="15"/>
        <v>4.5080990380880856E-2</v>
      </c>
      <c r="AC710" s="8">
        <f t="shared" si="18"/>
        <v>-1.2000000000000188</v>
      </c>
      <c r="AD710" s="11">
        <f t="shared" si="16"/>
        <v>0.17765861346493178</v>
      </c>
      <c r="AE710" s="10" t="str">
        <f>IF(AC710&lt;=-'Matched(Paired)_t_Test'!$B$22,AD710," ")</f>
        <v xml:space="preserve"> </v>
      </c>
      <c r="AF710" s="10" t="str">
        <f>IF(AC710&gt;='Matched(Paired)_t_Test'!$B$22,AD710," ")</f>
        <v xml:space="preserve"> </v>
      </c>
      <c r="AG710" s="3"/>
      <c r="AH710" s="3"/>
      <c r="AI710" s="3"/>
    </row>
    <row r="711" spans="20:35">
      <c r="T711" s="6">
        <f>'Matched(Paired)_t_Test'!$B$16+V711*'Matched(Paired)_t_Test'!$B$21</f>
        <v>-2.2363527157825338</v>
      </c>
      <c r="U711" s="7">
        <f t="shared" si="13"/>
        <v>4.7432712687752308E-2</v>
      </c>
      <c r="V711" s="8">
        <f t="shared" si="17"/>
        <v>-1.1800000000000188</v>
      </c>
      <c r="W711" s="9">
        <f t="shared" si="14"/>
        <v>0.18165695993973827</v>
      </c>
      <c r="X711" s="10" t="str">
        <f>IF(V711&lt;=-'Matched(Paired)_t_Test'!$B$26,W711," ")</f>
        <v xml:space="preserve"> </v>
      </c>
      <c r="Y711" s="10" t="str">
        <f>IF(V711&gt;='Matched(Paired)_t_Test'!$B$26,W711," ")</f>
        <v xml:space="preserve"> </v>
      </c>
      <c r="Z711" s="3"/>
      <c r="AA711" s="6">
        <f>'Matched(Paired)_t_Test'!$B$16+AC711*'Matched(Paired)_t_Test'!$B$21</f>
        <v>-2.2363527157825338</v>
      </c>
      <c r="AB711" s="11">
        <f t="shared" si="15"/>
        <v>4.7432712687752308E-2</v>
      </c>
      <c r="AC711" s="8">
        <f t="shared" si="18"/>
        <v>-1.1800000000000188</v>
      </c>
      <c r="AD711" s="11">
        <f t="shared" si="16"/>
        <v>0.18165695993973827</v>
      </c>
      <c r="AE711" s="10" t="str">
        <f>IF(AC711&lt;=-'Matched(Paired)_t_Test'!$B$22,AD711," ")</f>
        <v xml:space="preserve"> </v>
      </c>
      <c r="AF711" s="10" t="str">
        <f>IF(AC711&gt;='Matched(Paired)_t_Test'!$B$22,AD711," ")</f>
        <v xml:space="preserve"> </v>
      </c>
      <c r="AG711" s="3"/>
      <c r="AH711" s="3"/>
      <c r="AI711" s="3"/>
    </row>
    <row r="712" spans="20:35">
      <c r="T712" s="6">
        <f>'Matched(Paired)_t_Test'!$B$16+V712*'Matched(Paired)_t_Test'!$B$21</f>
        <v>-2.1984484324641862</v>
      </c>
      <c r="U712" s="7">
        <f t="shared" ref="U712:U775" si="19">_xlfn.T.DIST(T712,5,FALSE)</f>
        <v>4.9907118755451702E-2</v>
      </c>
      <c r="V712" s="8">
        <f t="shared" si="17"/>
        <v>-1.1600000000000188</v>
      </c>
      <c r="W712" s="9">
        <f t="shared" ref="W712:W775" si="20">_xlfn.T.DIST(V712,5,FALSE)</f>
        <v>0.18570593893714191</v>
      </c>
      <c r="X712" s="10" t="str">
        <f>IF(V712&lt;=-'Matched(Paired)_t_Test'!$B$26,W712," ")</f>
        <v xml:space="preserve"> </v>
      </c>
      <c r="Y712" s="10" t="str">
        <f>IF(V712&gt;='Matched(Paired)_t_Test'!$B$26,W712," ")</f>
        <v xml:space="preserve"> </v>
      </c>
      <c r="Z712" s="3"/>
      <c r="AA712" s="6">
        <f>'Matched(Paired)_t_Test'!$B$16+AC712*'Matched(Paired)_t_Test'!$B$21</f>
        <v>-2.1984484324641862</v>
      </c>
      <c r="AB712" s="11">
        <f t="shared" ref="AB712:AB775" si="21">_xlfn.T.DIST(AA712,5,FALSE)</f>
        <v>4.9907118755451702E-2</v>
      </c>
      <c r="AC712" s="8">
        <f t="shared" si="18"/>
        <v>-1.1600000000000188</v>
      </c>
      <c r="AD712" s="11">
        <f t="shared" ref="AD712:AD775" si="22">_xlfn.T.DIST(AC712,5,FALSE)</f>
        <v>0.18570593893714191</v>
      </c>
      <c r="AE712" s="10" t="str">
        <f>IF(AC712&lt;=-'Matched(Paired)_t_Test'!$B$22,AD712," ")</f>
        <v xml:space="preserve"> </v>
      </c>
      <c r="AF712" s="10" t="str">
        <f>IF(AC712&gt;='Matched(Paired)_t_Test'!$B$22,AD712," ")</f>
        <v xml:space="preserve"> </v>
      </c>
      <c r="AG712" s="3"/>
      <c r="AH712" s="3"/>
      <c r="AI712" s="3"/>
    </row>
    <row r="713" spans="20:35">
      <c r="T713" s="6">
        <f>'Matched(Paired)_t_Test'!$B$16+V713*'Matched(Paired)_t_Test'!$B$21</f>
        <v>-2.1605441491458386</v>
      </c>
      <c r="U713" s="7">
        <f t="shared" si="19"/>
        <v>5.2509821968367343E-2</v>
      </c>
      <c r="V713" s="8">
        <f t="shared" ref="V713:V776" si="23">V712+$X$517</f>
        <v>-1.1400000000000188</v>
      </c>
      <c r="W713" s="9">
        <f t="shared" si="20"/>
        <v>0.18980381940261931</v>
      </c>
      <c r="X713" s="10" t="str">
        <f>IF(V713&lt;=-'Matched(Paired)_t_Test'!$B$26,W713," ")</f>
        <v xml:space="preserve"> </v>
      </c>
      <c r="Y713" s="10" t="str">
        <f>IF(V713&gt;='Matched(Paired)_t_Test'!$B$26,W713," ")</f>
        <v xml:space="preserve"> </v>
      </c>
      <c r="Z713" s="3"/>
      <c r="AA713" s="6">
        <f>'Matched(Paired)_t_Test'!$B$16+AC713*'Matched(Paired)_t_Test'!$B$21</f>
        <v>-2.1605441491458386</v>
      </c>
      <c r="AB713" s="11">
        <f t="shared" si="21"/>
        <v>5.2509821968367343E-2</v>
      </c>
      <c r="AC713" s="8">
        <f t="shared" ref="AC713:AC776" si="24">AC712+$X$517</f>
        <v>-1.1400000000000188</v>
      </c>
      <c r="AD713" s="11">
        <f t="shared" si="22"/>
        <v>0.18980381940261931</v>
      </c>
      <c r="AE713" s="10" t="str">
        <f>IF(AC713&lt;=-'Matched(Paired)_t_Test'!$B$22,AD713," ")</f>
        <v xml:space="preserve"> </v>
      </c>
      <c r="AF713" s="10" t="str">
        <f>IF(AC713&gt;='Matched(Paired)_t_Test'!$B$22,AD713," ")</f>
        <v xml:space="preserve"> </v>
      </c>
      <c r="AG713" s="3"/>
      <c r="AH713" s="3"/>
      <c r="AI713" s="3"/>
    </row>
    <row r="714" spans="20:35">
      <c r="T714" s="6">
        <f>'Matched(Paired)_t_Test'!$B$16+V714*'Matched(Paired)_t_Test'!$B$21</f>
        <v>-2.1226398658274914</v>
      </c>
      <c r="U714" s="7">
        <f t="shared" si="19"/>
        <v>5.5246563058207125E-2</v>
      </c>
      <c r="V714" s="8">
        <f t="shared" si="23"/>
        <v>-1.1200000000000188</v>
      </c>
      <c r="W714" s="9">
        <f t="shared" si="20"/>
        <v>0.1939487170587518</v>
      </c>
      <c r="X714" s="10" t="str">
        <f>IF(V714&lt;=-'Matched(Paired)_t_Test'!$B$26,W714," ")</f>
        <v xml:space="preserve"> </v>
      </c>
      <c r="Y714" s="10" t="str">
        <f>IF(V714&gt;='Matched(Paired)_t_Test'!$B$26,W714," ")</f>
        <v xml:space="preserve"> </v>
      </c>
      <c r="Z714" s="3"/>
      <c r="AA714" s="6">
        <f>'Matched(Paired)_t_Test'!$B$16+AC714*'Matched(Paired)_t_Test'!$B$21</f>
        <v>-2.1226398658274914</v>
      </c>
      <c r="AB714" s="11">
        <f t="shared" si="21"/>
        <v>5.5246563058207125E-2</v>
      </c>
      <c r="AC714" s="8">
        <f t="shared" si="24"/>
        <v>-1.1200000000000188</v>
      </c>
      <c r="AD714" s="11">
        <f t="shared" si="22"/>
        <v>0.1939487170587518</v>
      </c>
      <c r="AE714" s="10" t="str">
        <f>IF(AC714&lt;=-'Matched(Paired)_t_Test'!$B$22,AD714," ")</f>
        <v xml:space="preserve"> </v>
      </c>
      <c r="AF714" s="10" t="str">
        <f>IF(AC714&gt;='Matched(Paired)_t_Test'!$B$22,AD714," ")</f>
        <v xml:space="preserve"> </v>
      </c>
      <c r="AG714" s="3"/>
      <c r="AH714" s="3"/>
      <c r="AI714" s="3"/>
    </row>
    <row r="715" spans="20:35">
      <c r="T715" s="6">
        <f>'Matched(Paired)_t_Test'!$B$16+V715*'Matched(Paired)_t_Test'!$B$21</f>
        <v>-2.0847355825091438</v>
      </c>
      <c r="U715" s="7">
        <f t="shared" si="19"/>
        <v>5.8123193822006196E-2</v>
      </c>
      <c r="V715" s="8">
        <f t="shared" si="23"/>
        <v>-1.1000000000000187</v>
      </c>
      <c r="W715" s="9">
        <f t="shared" si="20"/>
        <v>0.19813859080334231</v>
      </c>
      <c r="X715" s="10" t="str">
        <f>IF(V715&lt;=-'Matched(Paired)_t_Test'!$B$26,W715," ")</f>
        <v xml:space="preserve"> </v>
      </c>
      <c r="Y715" s="10" t="str">
        <f>IF(V715&gt;='Matched(Paired)_t_Test'!$B$26,W715," ")</f>
        <v xml:space="preserve"> </v>
      </c>
      <c r="Z715" s="3"/>
      <c r="AA715" s="6">
        <f>'Matched(Paired)_t_Test'!$B$16+AC715*'Matched(Paired)_t_Test'!$B$21</f>
        <v>-2.0847355825091438</v>
      </c>
      <c r="AB715" s="11">
        <f t="shared" si="21"/>
        <v>5.8123193822006196E-2</v>
      </c>
      <c r="AC715" s="8">
        <f t="shared" si="24"/>
        <v>-1.1000000000000187</v>
      </c>
      <c r="AD715" s="11">
        <f t="shared" si="22"/>
        <v>0.19813859080334231</v>
      </c>
      <c r="AE715" s="10" t="str">
        <f>IF(AC715&lt;=-'Matched(Paired)_t_Test'!$B$22,AD715," ")</f>
        <v xml:space="preserve"> </v>
      </c>
      <c r="AF715" s="10" t="str">
        <f>IF(AC715&gt;='Matched(Paired)_t_Test'!$B$22,AD715," ")</f>
        <v xml:space="preserve"> </v>
      </c>
      <c r="AG715" s="3"/>
      <c r="AH715" s="3"/>
      <c r="AI715" s="3"/>
    </row>
    <row r="716" spans="20:35">
      <c r="T716" s="6">
        <f>'Matched(Paired)_t_Test'!$B$16+V716*'Matched(Paired)_t_Test'!$B$21</f>
        <v>-2.0468312991907962</v>
      </c>
      <c r="U716" s="7">
        <f t="shared" si="19"/>
        <v>6.1145657595289907E-2</v>
      </c>
      <c r="V716" s="8">
        <f t="shared" si="23"/>
        <v>-1.0800000000000187</v>
      </c>
      <c r="W716" s="9">
        <f t="shared" si="20"/>
        <v>0.20237123940517926</v>
      </c>
      <c r="X716" s="10" t="str">
        <f>IF(V716&lt;=-'Matched(Paired)_t_Test'!$B$26,W716," ")</f>
        <v xml:space="preserve"> </v>
      </c>
      <c r="Y716" s="10" t="str">
        <f>IF(V716&gt;='Matched(Paired)_t_Test'!$B$26,W716," ")</f>
        <v xml:space="preserve"> </v>
      </c>
      <c r="Z716" s="3"/>
      <c r="AA716" s="6">
        <f>'Matched(Paired)_t_Test'!$B$16+AC716*'Matched(Paired)_t_Test'!$B$21</f>
        <v>-2.0468312991907962</v>
      </c>
      <c r="AB716" s="11">
        <f t="shared" si="21"/>
        <v>6.1145657595289907E-2</v>
      </c>
      <c r="AC716" s="8">
        <f t="shared" si="24"/>
        <v>-1.0800000000000187</v>
      </c>
      <c r="AD716" s="11">
        <f t="shared" si="22"/>
        <v>0.20237123940517926</v>
      </c>
      <c r="AE716" s="10" t="str">
        <f>IF(AC716&lt;=-'Matched(Paired)_t_Test'!$B$22,AD716," ")</f>
        <v xml:space="preserve"> </v>
      </c>
      <c r="AF716" s="10" t="str">
        <f>IF(AC716&gt;='Matched(Paired)_t_Test'!$B$22,AD716," ")</f>
        <v xml:space="preserve"> </v>
      </c>
      <c r="AG716" s="3"/>
      <c r="AH716" s="3"/>
      <c r="AI716" s="3"/>
    </row>
    <row r="717" spans="20:35">
      <c r="T717" s="6">
        <f>'Matched(Paired)_t_Test'!$B$16+V717*'Matched(Paired)_t_Test'!$B$21</f>
        <v>-2.008927015872449</v>
      </c>
      <c r="U717" s="7">
        <f t="shared" si="19"/>
        <v>6.4319966155009539E-2</v>
      </c>
      <c r="V717" s="8">
        <f t="shared" si="23"/>
        <v>-1.0600000000000187</v>
      </c>
      <c r="W717" s="9">
        <f t="shared" si="20"/>
        <v>0.20664429853170685</v>
      </c>
      <c r="X717" s="10" t="str">
        <f>IF(V717&lt;=-'Matched(Paired)_t_Test'!$B$26,W717," ")</f>
        <v xml:space="preserve"> </v>
      </c>
      <c r="Y717" s="10" t="str">
        <f>IF(V717&gt;='Matched(Paired)_t_Test'!$B$26,W717," ")</f>
        <v xml:space="preserve"> </v>
      </c>
      <c r="Z717" s="3"/>
      <c r="AA717" s="6">
        <f>'Matched(Paired)_t_Test'!$B$16+AC717*'Matched(Paired)_t_Test'!$B$21</f>
        <v>-2.008927015872449</v>
      </c>
      <c r="AB717" s="11">
        <f t="shared" si="21"/>
        <v>6.4319966155009539E-2</v>
      </c>
      <c r="AC717" s="8">
        <f t="shared" si="24"/>
        <v>-1.0600000000000187</v>
      </c>
      <c r="AD717" s="11">
        <f t="shared" si="22"/>
        <v>0.20664429853170685</v>
      </c>
      <c r="AE717" s="10" t="str">
        <f>IF(AC717&lt;=-'Matched(Paired)_t_Test'!$B$22,AD717," ")</f>
        <v xml:space="preserve"> </v>
      </c>
      <c r="AF717" s="10" t="str">
        <f>IF(AC717&gt;='Matched(Paired)_t_Test'!$B$22,AD717," ")</f>
        <v xml:space="preserve"> </v>
      </c>
      <c r="AG717" s="3"/>
      <c r="AH717" s="3"/>
      <c r="AI717" s="3"/>
    </row>
    <row r="718" spans="20:35">
      <c r="T718" s="6">
        <f>'Matched(Paired)_t_Test'!$B$16+V718*'Matched(Paired)_t_Test'!$B$21</f>
        <v>-1.9710227325541014</v>
      </c>
      <c r="U718" s="7">
        <f t="shared" si="19"/>
        <v>6.7652172716241812E-2</v>
      </c>
      <c r="V718" s="8">
        <f t="shared" si="23"/>
        <v>-1.0400000000000187</v>
      </c>
      <c r="W718" s="9">
        <f t="shared" si="20"/>
        <v>0.21095523814355857</v>
      </c>
      <c r="X718" s="10" t="str">
        <f>IF(V718&lt;=-'Matched(Paired)_t_Test'!$B$26,W718," ")</f>
        <v xml:space="preserve"> </v>
      </c>
      <c r="Y718" s="10" t="str">
        <f>IF(V718&gt;='Matched(Paired)_t_Test'!$B$26,W718," ")</f>
        <v xml:space="preserve"> </v>
      </c>
      <c r="Z718" s="3"/>
      <c r="AA718" s="6">
        <f>'Matched(Paired)_t_Test'!$B$16+AC718*'Matched(Paired)_t_Test'!$B$21</f>
        <v>-1.9710227325541014</v>
      </c>
      <c r="AB718" s="11">
        <f t="shared" si="21"/>
        <v>6.7652172716241812E-2</v>
      </c>
      <c r="AC718" s="8">
        <f t="shared" si="24"/>
        <v>-1.0400000000000187</v>
      </c>
      <c r="AD718" s="11">
        <f t="shared" si="22"/>
        <v>0.21095523814355857</v>
      </c>
      <c r="AE718" s="10" t="str">
        <f>IF(AC718&lt;=-'Matched(Paired)_t_Test'!$B$22,AD718," ")</f>
        <v xml:space="preserve"> </v>
      </c>
      <c r="AF718" s="10" t="str">
        <f>IF(AC718&gt;='Matched(Paired)_t_Test'!$B$22,AD718," ")</f>
        <v xml:space="preserve"> </v>
      </c>
      <c r="AG718" s="3"/>
      <c r="AH718" s="3"/>
      <c r="AI718" s="3"/>
    </row>
    <row r="719" spans="20:35">
      <c r="T719" s="6">
        <f>'Matched(Paired)_t_Test'!$B$16+V719*'Matched(Paired)_t_Test'!$B$21</f>
        <v>-1.933118449235754</v>
      </c>
      <c r="U719" s="7">
        <f t="shared" si="19"/>
        <v>7.1148340679685423E-2</v>
      </c>
      <c r="V719" s="8">
        <f t="shared" si="23"/>
        <v>-1.0200000000000187</v>
      </c>
      <c r="W719" s="9">
        <f t="shared" si="20"/>
        <v>0.21530136029141816</v>
      </c>
      <c r="X719" s="10" t="str">
        <f>IF(V719&lt;=-'Matched(Paired)_t_Test'!$B$26,W719," ")</f>
        <v xml:space="preserve"> </v>
      </c>
      <c r="Y719" s="10" t="str">
        <f>IF(V719&gt;='Matched(Paired)_t_Test'!$B$26,W719," ")</f>
        <v xml:space="preserve"> </v>
      </c>
      <c r="Z719" s="3"/>
      <c r="AA719" s="6">
        <f>'Matched(Paired)_t_Test'!$B$16+AC719*'Matched(Paired)_t_Test'!$B$21</f>
        <v>-1.933118449235754</v>
      </c>
      <c r="AB719" s="11">
        <f t="shared" si="21"/>
        <v>7.1148340679685423E-2</v>
      </c>
      <c r="AC719" s="8">
        <f t="shared" si="24"/>
        <v>-1.0200000000000187</v>
      </c>
      <c r="AD719" s="11">
        <f t="shared" si="22"/>
        <v>0.21530136029141816</v>
      </c>
      <c r="AE719" s="10" t="str">
        <f>IF(AC719&lt;=-'Matched(Paired)_t_Test'!$B$22,AD719," ")</f>
        <v xml:space="preserve"> </v>
      </c>
      <c r="AF719" s="10" t="str">
        <f>IF(AC719&gt;='Matched(Paired)_t_Test'!$B$22,AD719," ")</f>
        <v xml:space="preserve"> </v>
      </c>
      <c r="AG719" s="3"/>
      <c r="AH719" s="3"/>
      <c r="AI719" s="3"/>
    </row>
    <row r="720" spans="20:35">
      <c r="T720" s="6">
        <f>'Matched(Paired)_t_Test'!$B$16+V720*'Matched(Paired)_t_Test'!$B$21</f>
        <v>-1.8952141659174064</v>
      </c>
      <c r="U720" s="7">
        <f t="shared" si="19"/>
        <v>7.4814507784683099E-2</v>
      </c>
      <c r="V720" s="8">
        <f t="shared" si="23"/>
        <v>-1.0000000000000187</v>
      </c>
      <c r="W720" s="9">
        <f t="shared" si="20"/>
        <v>0.21967979735097651</v>
      </c>
      <c r="X720" s="10" t="str">
        <f>IF(V720&lt;=-'Matched(Paired)_t_Test'!$B$26,W720," ")</f>
        <v xml:space="preserve"> </v>
      </c>
      <c r="Y720" s="10" t="str">
        <f>IF(V720&gt;='Matched(Paired)_t_Test'!$B$26,W720," ")</f>
        <v xml:space="preserve"> </v>
      </c>
      <c r="Z720" s="3"/>
      <c r="AA720" s="6">
        <f>'Matched(Paired)_t_Test'!$B$16+AC720*'Matched(Paired)_t_Test'!$B$21</f>
        <v>-1.8952141659174064</v>
      </c>
      <c r="AB720" s="11">
        <f t="shared" si="21"/>
        <v>7.4814507784683099E-2</v>
      </c>
      <c r="AC720" s="8">
        <f t="shared" si="24"/>
        <v>-1.0000000000000187</v>
      </c>
      <c r="AD720" s="11">
        <f t="shared" si="22"/>
        <v>0.21967979735097651</v>
      </c>
      <c r="AE720" s="10" t="str">
        <f>IF(AC720&lt;=-'Matched(Paired)_t_Test'!$B$22,AD720," ")</f>
        <v xml:space="preserve"> </v>
      </c>
      <c r="AF720" s="10" t="str">
        <f>IF(AC720&gt;='Matched(Paired)_t_Test'!$B$22,AD720," ")</f>
        <v xml:space="preserve"> </v>
      </c>
      <c r="AG720" s="3"/>
      <c r="AH720" s="3"/>
      <c r="AI720" s="3"/>
    </row>
    <row r="721" spans="20:35">
      <c r="T721" s="6">
        <f>'Matched(Paired)_t_Test'!$B$16+V721*'Matched(Paired)_t_Test'!$B$21</f>
        <v>-1.857309882599059</v>
      </c>
      <c r="U721" s="7">
        <f t="shared" si="19"/>
        <v>7.8656645325928198E-2</v>
      </c>
      <c r="V721" s="8">
        <f t="shared" si="23"/>
        <v>-0.98000000000001863</v>
      </c>
      <c r="W721" s="9">
        <f t="shared" si="20"/>
        <v>0.22408751073182731</v>
      </c>
      <c r="X721" s="10" t="str">
        <f>IF(V721&lt;=-'Matched(Paired)_t_Test'!$B$26,W721," ")</f>
        <v xml:space="preserve"> </v>
      </c>
      <c r="Y721" s="10" t="str">
        <f>IF(V721&gt;='Matched(Paired)_t_Test'!$B$26,W721," ")</f>
        <v xml:space="preserve"> </v>
      </c>
      <c r="Z721" s="3"/>
      <c r="AA721" s="6">
        <f>'Matched(Paired)_t_Test'!$B$16+AC721*'Matched(Paired)_t_Test'!$B$21</f>
        <v>-1.857309882599059</v>
      </c>
      <c r="AB721" s="11">
        <f t="shared" si="21"/>
        <v>7.8656645325928198E-2</v>
      </c>
      <c r="AC721" s="8">
        <f t="shared" si="24"/>
        <v>-0.98000000000001863</v>
      </c>
      <c r="AD721" s="11">
        <f t="shared" si="22"/>
        <v>0.22408751073182731</v>
      </c>
      <c r="AE721" s="10" t="str">
        <f>IF(AC721&lt;=-'Matched(Paired)_t_Test'!$B$22,AD721," ")</f>
        <v xml:space="preserve"> </v>
      </c>
      <c r="AF721" s="10" t="str">
        <f>IF(AC721&gt;='Matched(Paired)_t_Test'!$B$22,AD721," ")</f>
        <v xml:space="preserve"> </v>
      </c>
      <c r="AG721" s="3"/>
      <c r="AH721" s="3"/>
      <c r="AI721" s="3"/>
    </row>
    <row r="722" spans="20:35">
      <c r="T722" s="6">
        <f>'Matched(Paired)_t_Test'!$B$16+V722*'Matched(Paired)_t_Test'!$B$21</f>
        <v>-1.8194055992807117</v>
      </c>
      <c r="U722" s="7">
        <f t="shared" si="19"/>
        <v>8.2680612102392609E-2</v>
      </c>
      <c r="V722" s="8">
        <f t="shared" si="23"/>
        <v>-0.96000000000001862</v>
      </c>
      <c r="W722" s="9">
        <f t="shared" si="20"/>
        <v>0.22852129009597311</v>
      </c>
      <c r="X722" s="10" t="str">
        <f>IF(V722&lt;=-'Matched(Paired)_t_Test'!$B$26,W722," ")</f>
        <v xml:space="preserve"> </v>
      </c>
      <c r="Y722" s="10" t="str">
        <f>IF(V722&gt;='Matched(Paired)_t_Test'!$B$26,W722," ")</f>
        <v xml:space="preserve"> </v>
      </c>
      <c r="Z722" s="3"/>
      <c r="AA722" s="6">
        <f>'Matched(Paired)_t_Test'!$B$16+AC722*'Matched(Paired)_t_Test'!$B$21</f>
        <v>-1.8194055992807117</v>
      </c>
      <c r="AB722" s="11">
        <f t="shared" si="21"/>
        <v>8.2680612102392609E-2</v>
      </c>
      <c r="AC722" s="8">
        <f t="shared" si="24"/>
        <v>-0.96000000000001862</v>
      </c>
      <c r="AD722" s="11">
        <f t="shared" si="22"/>
        <v>0.22852129009597311</v>
      </c>
      <c r="AE722" s="10" t="str">
        <f>IF(AC722&lt;=-'Matched(Paired)_t_Test'!$B$22,AD722," ")</f>
        <v xml:space="preserve"> </v>
      </c>
      <c r="AF722" s="10" t="str">
        <f>IF(AC722&gt;='Matched(Paired)_t_Test'!$B$22,AD722," ")</f>
        <v xml:space="preserve"> </v>
      </c>
      <c r="AG722" s="3"/>
      <c r="AH722" s="3"/>
      <c r="AI722" s="3"/>
    </row>
    <row r="723" spans="20:35">
      <c r="T723" s="6">
        <f>'Matched(Paired)_t_Test'!$B$16+V723*'Matched(Paired)_t_Test'!$B$21</f>
        <v>-1.7815013159623641</v>
      </c>
      <c r="U723" s="7">
        <f t="shared" si="19"/>
        <v>8.6892102785657274E-2</v>
      </c>
      <c r="V723" s="8">
        <f t="shared" si="23"/>
        <v>-0.9400000000000186</v>
      </c>
      <c r="W723" s="9">
        <f t="shared" si="20"/>
        <v>0.232977753121174</v>
      </c>
      <c r="X723" s="10" t="str">
        <f>IF(V723&lt;=-'Matched(Paired)_t_Test'!$B$26,W723," ")</f>
        <v xml:space="preserve"> </v>
      </c>
      <c r="Y723" s="10" t="str">
        <f>IF(V723&gt;='Matched(Paired)_t_Test'!$B$26,W723," ")</f>
        <v xml:space="preserve"> </v>
      </c>
      <c r="Z723" s="3"/>
      <c r="AA723" s="6">
        <f>'Matched(Paired)_t_Test'!$B$16+AC723*'Matched(Paired)_t_Test'!$B$21</f>
        <v>-1.7815013159623641</v>
      </c>
      <c r="AB723" s="11">
        <f t="shared" si="21"/>
        <v>8.6892102785657274E-2</v>
      </c>
      <c r="AC723" s="8">
        <f t="shared" si="24"/>
        <v>-0.9400000000000186</v>
      </c>
      <c r="AD723" s="11">
        <f t="shared" si="22"/>
        <v>0.232977753121174</v>
      </c>
      <c r="AE723" s="10" t="str">
        <f>IF(AC723&lt;=-'Matched(Paired)_t_Test'!$B$22,AD723," ")</f>
        <v xml:space="preserve"> </v>
      </c>
      <c r="AF723" s="10" t="str">
        <f>IF(AC723&gt;='Matched(Paired)_t_Test'!$B$22,AD723," ")</f>
        <v xml:space="preserve"> </v>
      </c>
      <c r="AG723" s="3"/>
      <c r="AH723" s="3"/>
      <c r="AI723" s="3"/>
    </row>
    <row r="724" spans="20:35">
      <c r="T724" s="6">
        <f>'Matched(Paired)_t_Test'!$B$16+V724*'Matched(Paired)_t_Test'!$B$21</f>
        <v>-1.7435970326440167</v>
      </c>
      <c r="U724" s="7">
        <f t="shared" si="19"/>
        <v>9.1296590423141671E-2</v>
      </c>
      <c r="V724" s="8">
        <f t="shared" si="23"/>
        <v>-0.92000000000001858</v>
      </c>
      <c r="W724" s="9">
        <f t="shared" si="20"/>
        <v>0.23745334584364569</v>
      </c>
      <c r="X724" s="10" t="str">
        <f>IF(V724&lt;=-'Matched(Paired)_t_Test'!$B$26,W724," ")</f>
        <v xml:space="preserve"> </v>
      </c>
      <c r="Y724" s="10" t="str">
        <f>IF(V724&gt;='Matched(Paired)_t_Test'!$B$26,W724," ")</f>
        <v xml:space="preserve"> </v>
      </c>
      <c r="Z724" s="3"/>
      <c r="AA724" s="6">
        <f>'Matched(Paired)_t_Test'!$B$16+AC724*'Matched(Paired)_t_Test'!$B$21</f>
        <v>-1.7435970326440167</v>
      </c>
      <c r="AB724" s="11">
        <f t="shared" si="21"/>
        <v>9.1296590423141671E-2</v>
      </c>
      <c r="AC724" s="8">
        <f t="shared" si="24"/>
        <v>-0.92000000000001858</v>
      </c>
      <c r="AD724" s="11">
        <f t="shared" si="22"/>
        <v>0.23745334584364569</v>
      </c>
      <c r="AE724" s="10" t="str">
        <f>IF(AC724&lt;=-'Matched(Paired)_t_Test'!$B$22,AD724," ")</f>
        <v xml:space="preserve"> </v>
      </c>
      <c r="AF724" s="10" t="str">
        <f>IF(AC724&gt;='Matched(Paired)_t_Test'!$B$22,AD724," ")</f>
        <v xml:space="preserve"> </v>
      </c>
      <c r="AG724" s="3"/>
      <c r="AH724" s="3"/>
      <c r="AI724" s="3"/>
    </row>
    <row r="725" spans="20:35">
      <c r="T725" s="6">
        <f>'Matched(Paired)_t_Test'!$B$16+V725*'Matched(Paired)_t_Test'!$B$21</f>
        <v>-1.7056927493256693</v>
      </c>
      <c r="U725" s="7">
        <f t="shared" si="19"/>
        <v>9.5899262831208754E-2</v>
      </c>
      <c r="V725" s="8">
        <f t="shared" si="23"/>
        <v>-0.90000000000001856</v>
      </c>
      <c r="W725" s="9">
        <f t="shared" si="20"/>
        <v>0.24194434361358572</v>
      </c>
      <c r="X725" s="10" t="str">
        <f>IF(V725&lt;=-'Matched(Paired)_t_Test'!$B$26,W725," ")</f>
        <v xml:space="preserve"> </v>
      </c>
      <c r="Y725" s="10" t="str">
        <f>IF(V725&gt;='Matched(Paired)_t_Test'!$B$26,W725," ")</f>
        <v xml:space="preserve"> </v>
      </c>
      <c r="Z725" s="3"/>
      <c r="AA725" s="6">
        <f>'Matched(Paired)_t_Test'!$B$16+AC725*'Matched(Paired)_t_Test'!$B$21</f>
        <v>-1.7056927493256693</v>
      </c>
      <c r="AB725" s="11">
        <f t="shared" si="21"/>
        <v>9.5899262831208754E-2</v>
      </c>
      <c r="AC725" s="8">
        <f t="shared" si="24"/>
        <v>-0.90000000000001856</v>
      </c>
      <c r="AD725" s="11">
        <f t="shared" si="22"/>
        <v>0.24194434361358572</v>
      </c>
      <c r="AE725" s="10" t="str">
        <f>IF(AC725&lt;=-'Matched(Paired)_t_Test'!$B$22,AD725," ")</f>
        <v xml:space="preserve"> </v>
      </c>
      <c r="AF725" s="10" t="str">
        <f>IF(AC725&gt;='Matched(Paired)_t_Test'!$B$22,AD725," ")</f>
        <v xml:space="preserve"> </v>
      </c>
      <c r="AG725" s="3"/>
      <c r="AH725" s="3"/>
      <c r="AI725" s="3"/>
    </row>
    <row r="726" spans="20:35">
      <c r="T726" s="6">
        <f>'Matched(Paired)_t_Test'!$B$16+V726*'Matched(Paired)_t_Test'!$B$21</f>
        <v>-1.6677884660073217</v>
      </c>
      <c r="U726" s="7">
        <f t="shared" si="19"/>
        <v>0.10070495268529102</v>
      </c>
      <c r="V726" s="8">
        <f t="shared" si="23"/>
        <v>-0.88000000000001855</v>
      </c>
      <c r="W726" s="9">
        <f t="shared" si="20"/>
        <v>0.24644685269565897</v>
      </c>
      <c r="X726" s="10" t="str">
        <f>IF(V726&lt;=-'Matched(Paired)_t_Test'!$B$26,W726," ")</f>
        <v xml:space="preserve"> </v>
      </c>
      <c r="Y726" s="10" t="str">
        <f>IF(V726&gt;='Matched(Paired)_t_Test'!$B$26,W726," ")</f>
        <v xml:space="preserve"> </v>
      </c>
      <c r="Z726" s="3"/>
      <c r="AA726" s="6">
        <f>'Matched(Paired)_t_Test'!$B$16+AC726*'Matched(Paired)_t_Test'!$B$21</f>
        <v>-1.6677884660073217</v>
      </c>
      <c r="AB726" s="11">
        <f t="shared" si="21"/>
        <v>0.10070495268529102</v>
      </c>
      <c r="AC726" s="8">
        <f t="shared" si="24"/>
        <v>-0.88000000000001855</v>
      </c>
      <c r="AD726" s="11">
        <f t="shared" si="22"/>
        <v>0.24644685269565897</v>
      </c>
      <c r="AE726" s="10" t="str">
        <f>IF(AC726&lt;=-'Matched(Paired)_t_Test'!$B$22,AD726," ")</f>
        <v xml:space="preserve"> </v>
      </c>
      <c r="AF726" s="10" t="str">
        <f>IF(AC726&gt;='Matched(Paired)_t_Test'!$B$22,AD726," ")</f>
        <v xml:space="preserve"> </v>
      </c>
      <c r="AG726" s="3"/>
      <c r="AH726" s="3"/>
      <c r="AI726" s="3"/>
    </row>
    <row r="727" spans="20:35">
      <c r="T727" s="6">
        <f>'Matched(Paired)_t_Test'!$B$16+V727*'Matched(Paired)_t_Test'!$B$21</f>
        <v>-1.6298841826889743</v>
      </c>
      <c r="U727" s="7">
        <f t="shared" si="19"/>
        <v>0.10571806118058193</v>
      </c>
      <c r="V727" s="8">
        <f t="shared" si="23"/>
        <v>-0.86000000000001853</v>
      </c>
      <c r="W727" s="9">
        <f t="shared" si="20"/>
        <v>0.25095681254489116</v>
      </c>
      <c r="X727" s="10" t="str">
        <f>IF(V727&lt;=-'Matched(Paired)_t_Test'!$B$26,W727," ")</f>
        <v xml:space="preserve"> </v>
      </c>
      <c r="Y727" s="10" t="str">
        <f>IF(V727&gt;='Matched(Paired)_t_Test'!$B$26,W727," ")</f>
        <v xml:space="preserve"> </v>
      </c>
      <c r="Z727" s="3"/>
      <c r="AA727" s="6">
        <f>'Matched(Paired)_t_Test'!$B$16+AC727*'Matched(Paired)_t_Test'!$B$21</f>
        <v>-1.6298841826889743</v>
      </c>
      <c r="AB727" s="11">
        <f t="shared" si="21"/>
        <v>0.10571806118058193</v>
      </c>
      <c r="AC727" s="8">
        <f t="shared" si="24"/>
        <v>-0.86000000000001853</v>
      </c>
      <c r="AD727" s="11">
        <f t="shared" si="22"/>
        <v>0.25095681254489116</v>
      </c>
      <c r="AE727" s="10" t="str">
        <f>IF(AC727&lt;=-'Matched(Paired)_t_Test'!$B$22,AD727," ")</f>
        <v xml:space="preserve"> </v>
      </c>
      <c r="AF727" s="10" t="str">
        <f>IF(AC727&gt;='Matched(Paired)_t_Test'!$B$22,AD727," ")</f>
        <v xml:space="preserve"> </v>
      </c>
      <c r="AG727" s="3"/>
      <c r="AH727" s="3"/>
      <c r="AI727" s="3"/>
    </row>
    <row r="728" spans="20:35">
      <c r="T728" s="6">
        <f>'Matched(Paired)_t_Test'!$B$16+V728*'Matched(Paired)_t_Test'!$B$21</f>
        <v>-1.5919798993706269</v>
      </c>
      <c r="U728" s="7">
        <f t="shared" si="19"/>
        <v>0.11094247521895206</v>
      </c>
      <c r="V728" s="8">
        <f t="shared" si="23"/>
        <v>-0.84000000000001851</v>
      </c>
      <c r="W728" s="9">
        <f t="shared" si="20"/>
        <v>0.25546999878639676</v>
      </c>
      <c r="X728" s="10" t="str">
        <f>IF(V728&lt;=-'Matched(Paired)_t_Test'!$B$26,W728," ")</f>
        <v xml:space="preserve"> </v>
      </c>
      <c r="Y728" s="10" t="str">
        <f>IF(V728&gt;='Matched(Paired)_t_Test'!$B$26,W728," ")</f>
        <v xml:space="preserve"> </v>
      </c>
      <c r="Z728" s="3"/>
      <c r="AA728" s="6">
        <f>'Matched(Paired)_t_Test'!$B$16+AC728*'Matched(Paired)_t_Test'!$B$21</f>
        <v>-1.5919798993706269</v>
      </c>
      <c r="AB728" s="11">
        <f t="shared" si="21"/>
        <v>0.11094247521895206</v>
      </c>
      <c r="AC728" s="8">
        <f t="shared" si="24"/>
        <v>-0.84000000000001851</v>
      </c>
      <c r="AD728" s="11">
        <f t="shared" si="22"/>
        <v>0.25546999878639676</v>
      </c>
      <c r="AE728" s="10" t="str">
        <f>IF(AC728&lt;=-'Matched(Paired)_t_Test'!$B$22,AD728," ")</f>
        <v xml:space="preserve"> </v>
      </c>
      <c r="AF728" s="10" t="str">
        <f>IF(AC728&gt;='Matched(Paired)_t_Test'!$B$22,AD728," ")</f>
        <v xml:space="preserve"> </v>
      </c>
      <c r="AG728" s="3"/>
      <c r="AH728" s="3"/>
      <c r="AI728" s="3"/>
    </row>
    <row r="729" spans="20:35">
      <c r="T729" s="6">
        <f>'Matched(Paired)_t_Test'!$B$16+V729*'Matched(Paired)_t_Test'!$B$21</f>
        <v>-1.5540756160522793</v>
      </c>
      <c r="U729" s="7">
        <f t="shared" si="19"/>
        <v>0.11638147817696516</v>
      </c>
      <c r="V729" s="8">
        <f t="shared" si="23"/>
        <v>-0.82000000000001849</v>
      </c>
      <c r="W729" s="9">
        <f t="shared" si="20"/>
        <v>0.25998202692498518</v>
      </c>
      <c r="X729" s="10" t="str">
        <f>IF(V729&lt;=-'Matched(Paired)_t_Test'!$B$26,W729," ")</f>
        <v xml:space="preserve"> </v>
      </c>
      <c r="Y729" s="10" t="str">
        <f>IF(V729&gt;='Matched(Paired)_t_Test'!$B$26,W729," ")</f>
        <v xml:space="preserve"> </v>
      </c>
      <c r="Z729" s="3"/>
      <c r="AA729" s="6">
        <f>'Matched(Paired)_t_Test'!$B$16+AC729*'Matched(Paired)_t_Test'!$B$21</f>
        <v>-1.5540756160522793</v>
      </c>
      <c r="AB729" s="11">
        <f t="shared" si="21"/>
        <v>0.11638147817696516</v>
      </c>
      <c r="AC729" s="8">
        <f t="shared" si="24"/>
        <v>-0.82000000000001849</v>
      </c>
      <c r="AD729" s="11">
        <f t="shared" si="22"/>
        <v>0.25998202692498518</v>
      </c>
      <c r="AE729" s="10" t="str">
        <f>IF(AC729&lt;=-'Matched(Paired)_t_Test'!$B$22,AD729," ")</f>
        <v xml:space="preserve"> </v>
      </c>
      <c r="AF729" s="10" t="str">
        <f>IF(AC729&gt;='Matched(Paired)_t_Test'!$B$22,AD729," ")</f>
        <v xml:space="preserve"> </v>
      </c>
      <c r="AG729" s="3"/>
      <c r="AH729" s="3"/>
      <c r="AI729" s="3"/>
    </row>
    <row r="730" spans="20:35">
      <c r="T730" s="6">
        <f>'Matched(Paired)_t_Test'!$B$16+V730*'Matched(Paired)_t_Test'!$B$21</f>
        <v>-1.5161713327339319</v>
      </c>
      <c r="U730" s="7">
        <f t="shared" si="19"/>
        <v>0.12203765442737641</v>
      </c>
      <c r="V730" s="8">
        <f t="shared" si="23"/>
        <v>-0.80000000000001847</v>
      </c>
      <c r="W730" s="9">
        <f t="shared" si="20"/>
        <v>0.26448835680795341</v>
      </c>
      <c r="X730" s="10" t="str">
        <f>IF(V730&lt;=-'Matched(Paired)_t_Test'!$B$26,W730," ")</f>
        <v xml:space="preserve"> </v>
      </c>
      <c r="Y730" s="10" t="str">
        <f>IF(V730&gt;='Matched(Paired)_t_Test'!$B$26,W730," ")</f>
        <v xml:space="preserve"> </v>
      </c>
      <c r="Z730" s="3"/>
      <c r="AA730" s="6">
        <f>'Matched(Paired)_t_Test'!$B$16+AC730*'Matched(Paired)_t_Test'!$B$21</f>
        <v>-1.5161713327339319</v>
      </c>
      <c r="AB730" s="11">
        <f t="shared" si="21"/>
        <v>0.12203765442737641</v>
      </c>
      <c r="AC730" s="8">
        <f t="shared" si="24"/>
        <v>-0.80000000000001847</v>
      </c>
      <c r="AD730" s="11">
        <f t="shared" si="22"/>
        <v>0.26448835680795341</v>
      </c>
      <c r="AE730" s="10" t="str">
        <f>IF(AC730&lt;=-'Matched(Paired)_t_Test'!$B$22,AD730," ")</f>
        <v xml:space="preserve"> </v>
      </c>
      <c r="AF730" s="10" t="str">
        <f>IF(AC730&gt;='Matched(Paired)_t_Test'!$B$22,AD730," ")</f>
        <v xml:space="preserve"> </v>
      </c>
      <c r="AG730" s="3"/>
      <c r="AH730" s="3"/>
      <c r="AI730" s="3"/>
    </row>
    <row r="731" spans="20:35">
      <c r="T731" s="6">
        <f>'Matched(Paired)_t_Test'!$B$16+V731*'Matched(Paired)_t_Test'!$B$21</f>
        <v>-1.4782670494155845</v>
      </c>
      <c r="U731" s="7">
        <f t="shared" si="19"/>
        <v>0.12791278792321531</v>
      </c>
      <c r="V731" s="8">
        <f t="shared" si="23"/>
        <v>-0.78000000000001846</v>
      </c>
      <c r="W731" s="9">
        <f t="shared" si="20"/>
        <v>0.26898429786127132</v>
      </c>
      <c r="X731" s="10" t="str">
        <f>IF(V731&lt;=-'Matched(Paired)_t_Test'!$B$26,W731," ")</f>
        <v xml:space="preserve"> </v>
      </c>
      <c r="Y731" s="10" t="str">
        <f>IF(V731&gt;='Matched(Paired)_t_Test'!$B$26,W731," ")</f>
        <v xml:space="preserve"> </v>
      </c>
      <c r="Z731" s="3"/>
      <c r="AA731" s="6">
        <f>'Matched(Paired)_t_Test'!$B$16+AC731*'Matched(Paired)_t_Test'!$B$21</f>
        <v>-1.4782670494155845</v>
      </c>
      <c r="AB731" s="11">
        <f t="shared" si="21"/>
        <v>0.12791278792321531</v>
      </c>
      <c r="AC731" s="8">
        <f t="shared" si="24"/>
        <v>-0.78000000000001846</v>
      </c>
      <c r="AD731" s="11">
        <f t="shared" si="22"/>
        <v>0.26898429786127132</v>
      </c>
      <c r="AE731" s="10" t="str">
        <f>IF(AC731&lt;=-'Matched(Paired)_t_Test'!$B$22,AD731," ")</f>
        <v xml:space="preserve"> </v>
      </c>
      <c r="AF731" s="10" t="str">
        <f>IF(AC731&gt;='Matched(Paired)_t_Test'!$B$22,AD731," ")</f>
        <v xml:space="preserve"> </v>
      </c>
      <c r="AG731" s="3"/>
      <c r="AH731" s="3"/>
      <c r="AI731" s="3"/>
    </row>
    <row r="732" spans="20:35">
      <c r="T732" s="6">
        <f>'Matched(Paired)_t_Test'!$B$16+V732*'Matched(Paired)_t_Test'!$B$21</f>
        <v>-1.4403627660972369</v>
      </c>
      <c r="U732" s="7">
        <f t="shared" si="19"/>
        <v>0.13400775531002507</v>
      </c>
      <c r="V732" s="8">
        <f t="shared" si="23"/>
        <v>-0.76000000000001844</v>
      </c>
      <c r="W732" s="9">
        <f t="shared" si="20"/>
        <v>0.27346501511590604</v>
      </c>
      <c r="X732" s="10" t="str">
        <f>IF(V732&lt;=-'Matched(Paired)_t_Test'!$B$26,W732," ")</f>
        <v xml:space="preserve"> </v>
      </c>
      <c r="Y732" s="10" t="str">
        <f>IF(V732&gt;='Matched(Paired)_t_Test'!$B$26,W732," ")</f>
        <v xml:space="preserve"> </v>
      </c>
      <c r="Z732" s="3"/>
      <c r="AA732" s="6">
        <f>'Matched(Paired)_t_Test'!$B$16+AC732*'Matched(Paired)_t_Test'!$B$21</f>
        <v>-1.4403627660972369</v>
      </c>
      <c r="AB732" s="11">
        <f t="shared" si="21"/>
        <v>0.13400775531002507</v>
      </c>
      <c r="AC732" s="8">
        <f t="shared" si="24"/>
        <v>-0.76000000000001844</v>
      </c>
      <c r="AD732" s="11">
        <f t="shared" si="22"/>
        <v>0.27346501511590604</v>
      </c>
      <c r="AE732" s="10" t="str">
        <f>IF(AC732&lt;=-'Matched(Paired)_t_Test'!$B$22,AD732," ")</f>
        <v xml:space="preserve"> </v>
      </c>
      <c r="AF732" s="10" t="str">
        <f>IF(AC732&gt;='Matched(Paired)_t_Test'!$B$22,AD732," ")</f>
        <v xml:space="preserve"> </v>
      </c>
      <c r="AG732" s="3"/>
      <c r="AH732" s="3"/>
      <c r="AI732" s="3"/>
    </row>
    <row r="733" spans="20:35">
      <c r="T733" s="6">
        <f>'Matched(Paired)_t_Test'!$B$16+V733*'Matched(Paired)_t_Test'!$B$21</f>
        <v>-1.4024584827788895</v>
      </c>
      <c r="U733" s="7">
        <f t="shared" si="19"/>
        <v>0.14032241420808986</v>
      </c>
      <c r="V733" s="8">
        <f t="shared" si="23"/>
        <v>-0.74000000000001842</v>
      </c>
      <c r="W733" s="9">
        <f t="shared" si="20"/>
        <v>0.27792553603721354</v>
      </c>
      <c r="X733" s="10" t="str">
        <f>IF(V733&lt;=-'Matched(Paired)_t_Test'!$B$26,W733," ")</f>
        <v xml:space="preserve"> </v>
      </c>
      <c r="Y733" s="10" t="str">
        <f>IF(V733&gt;='Matched(Paired)_t_Test'!$B$26,W733," ")</f>
        <v xml:space="preserve"> </v>
      </c>
      <c r="Z733" s="3"/>
      <c r="AA733" s="6">
        <f>'Matched(Paired)_t_Test'!$B$16+AC733*'Matched(Paired)_t_Test'!$B$21</f>
        <v>-1.4024584827788895</v>
      </c>
      <c r="AB733" s="11">
        <f t="shared" si="21"/>
        <v>0.14032241420808986</v>
      </c>
      <c r="AC733" s="8">
        <f t="shared" si="24"/>
        <v>-0.74000000000001842</v>
      </c>
      <c r="AD733" s="11">
        <f t="shared" si="22"/>
        <v>0.27792553603721354</v>
      </c>
      <c r="AE733" s="10" t="str">
        <f>IF(AC733&lt;=-'Matched(Paired)_t_Test'!$B$22,AD733," ")</f>
        <v xml:space="preserve"> </v>
      </c>
      <c r="AF733" s="10" t="str">
        <f>IF(AC733&gt;='Matched(Paired)_t_Test'!$B$22,AD733," ")</f>
        <v xml:space="preserve"> </v>
      </c>
      <c r="AG733" s="3"/>
      <c r="AH733" s="3"/>
      <c r="AI733" s="3"/>
    </row>
    <row r="734" spans="20:35">
      <c r="T734" s="6">
        <f>'Matched(Paired)_t_Test'!$B$16+V734*'Matched(Paired)_t_Test'!$B$21</f>
        <v>-1.3645541994605421</v>
      </c>
      <c r="U734" s="7">
        <f t="shared" si="19"/>
        <v>0.14685548750195496</v>
      </c>
      <c r="V734" s="8">
        <f t="shared" si="23"/>
        <v>-0.7200000000000184</v>
      </c>
      <c r="W734" s="9">
        <f t="shared" si="20"/>
        <v>0.28236075816616735</v>
      </c>
      <c r="X734" s="10" t="str">
        <f>IF(V734&lt;=-'Matched(Paired)_t_Test'!$B$26,W734," ")</f>
        <v xml:space="preserve"> </v>
      </c>
      <c r="Y734" s="10" t="str">
        <f>IF(V734&gt;='Matched(Paired)_t_Test'!$B$26,W734," ")</f>
        <v xml:space="preserve"> </v>
      </c>
      <c r="Z734" s="3"/>
      <c r="AA734" s="6">
        <f>'Matched(Paired)_t_Test'!$B$16+AC734*'Matched(Paired)_t_Test'!$B$21</f>
        <v>-1.3645541994605421</v>
      </c>
      <c r="AB734" s="11">
        <f t="shared" si="21"/>
        <v>0.14685548750195496</v>
      </c>
      <c r="AC734" s="8">
        <f t="shared" si="24"/>
        <v>-0.7200000000000184</v>
      </c>
      <c r="AD734" s="11">
        <f t="shared" si="22"/>
        <v>0.28236075816616735</v>
      </c>
      <c r="AE734" s="10" t="str">
        <f>IF(AC734&lt;=-'Matched(Paired)_t_Test'!$B$22,AD734," ")</f>
        <v xml:space="preserve"> </v>
      </c>
      <c r="AF734" s="10" t="str">
        <f>IF(AC734&gt;='Matched(Paired)_t_Test'!$B$22,AD734," ")</f>
        <v xml:space="preserve"> </v>
      </c>
      <c r="AG734" s="3"/>
      <c r="AH734" s="3"/>
      <c r="AI734" s="3"/>
    </row>
    <row r="735" spans="20:35">
      <c r="T735" s="6">
        <f>'Matched(Paired)_t_Test'!$B$16+V735*'Matched(Paired)_t_Test'!$B$21</f>
        <v>-1.3266499161421947</v>
      </c>
      <c r="U735" s="7">
        <f t="shared" si="19"/>
        <v>0.15360444468789403</v>
      </c>
      <c r="V735" s="8">
        <f t="shared" si="23"/>
        <v>-0.70000000000001839</v>
      </c>
      <c r="W735" s="9">
        <f t="shared" si="20"/>
        <v>0.28676545757669392</v>
      </c>
      <c r="X735" s="10" t="str">
        <f>IF(V735&lt;=-'Matched(Paired)_t_Test'!$B$26,W735," ")</f>
        <v xml:space="preserve"> </v>
      </c>
      <c r="Y735" s="10" t="str">
        <f>IF(V735&gt;='Matched(Paired)_t_Test'!$B$26,W735," ")</f>
        <v xml:space="preserve"> </v>
      </c>
      <c r="Z735" s="3"/>
      <c r="AA735" s="6">
        <f>'Matched(Paired)_t_Test'!$B$16+AC735*'Matched(Paired)_t_Test'!$B$21</f>
        <v>-1.3266499161421947</v>
      </c>
      <c r="AB735" s="11">
        <f t="shared" si="21"/>
        <v>0.15360444468789403</v>
      </c>
      <c r="AC735" s="8">
        <f t="shared" si="24"/>
        <v>-0.70000000000001839</v>
      </c>
      <c r="AD735" s="11">
        <f t="shared" si="22"/>
        <v>0.28676545757669392</v>
      </c>
      <c r="AE735" s="10" t="str">
        <f>IF(AC735&lt;=-'Matched(Paired)_t_Test'!$B$22,AD735," ")</f>
        <v xml:space="preserve"> </v>
      </c>
      <c r="AF735" s="10" t="str">
        <f>IF(AC735&gt;='Matched(Paired)_t_Test'!$B$22,AD735," ")</f>
        <v xml:space="preserve"> </v>
      </c>
      <c r="AG735" s="3"/>
      <c r="AH735" s="3"/>
      <c r="AI735" s="3"/>
    </row>
    <row r="736" spans="20:35">
      <c r="T736" s="6">
        <f>'Matched(Paired)_t_Test'!$B$16+V736*'Matched(Paired)_t_Test'!$B$21</f>
        <v>-1.2887456328238471</v>
      </c>
      <c r="U736" s="7">
        <f t="shared" si="19"/>
        <v>0.16056538155898697</v>
      </c>
      <c r="V736" s="8">
        <f t="shared" si="23"/>
        <v>-0.68000000000001837</v>
      </c>
      <c r="W736" s="9">
        <f t="shared" si="20"/>
        <v>0.29113429814858499</v>
      </c>
      <c r="X736" s="10" t="str">
        <f>IF(V736&lt;=-'Matched(Paired)_t_Test'!$B$26,W736," ")</f>
        <v xml:space="preserve"> </v>
      </c>
      <c r="Y736" s="10" t="str">
        <f>IF(V736&gt;='Matched(Paired)_t_Test'!$B$26,W736," ")</f>
        <v xml:space="preserve"> </v>
      </c>
      <c r="Z736" s="3"/>
      <c r="AA736" s="6">
        <f>'Matched(Paired)_t_Test'!$B$16+AC736*'Matched(Paired)_t_Test'!$B$21</f>
        <v>-1.2887456328238471</v>
      </c>
      <c r="AB736" s="11">
        <f t="shared" si="21"/>
        <v>0.16056538155898697</v>
      </c>
      <c r="AC736" s="8">
        <f t="shared" si="24"/>
        <v>-0.68000000000001837</v>
      </c>
      <c r="AD736" s="11">
        <f t="shared" si="22"/>
        <v>0.29113429814858499</v>
      </c>
      <c r="AE736" s="10" t="str">
        <f>IF(AC736&lt;=-'Matched(Paired)_t_Test'!$B$22,AD736," ")</f>
        <v xml:space="preserve"> </v>
      </c>
      <c r="AF736" s="10" t="str">
        <f>IF(AC736&gt;='Matched(Paired)_t_Test'!$B$22,AD736," ")</f>
        <v xml:space="preserve"> </v>
      </c>
      <c r="AG736" s="3"/>
      <c r="AH736" s="3"/>
      <c r="AI736" s="3"/>
    </row>
    <row r="737" spans="20:35">
      <c r="T737" s="6">
        <f>'Matched(Paired)_t_Test'!$B$16+V737*'Matched(Paired)_t_Test'!$B$21</f>
        <v>-1.2508413495054997</v>
      </c>
      <c r="U737" s="7">
        <f t="shared" si="19"/>
        <v>0.16773289974890107</v>
      </c>
      <c r="V737" s="8">
        <f t="shared" si="23"/>
        <v>-0.66000000000001835</v>
      </c>
      <c r="W737" s="9">
        <f t="shared" si="20"/>
        <v>0.2954618416503545</v>
      </c>
      <c r="X737" s="10" t="str">
        <f>IF(V737&lt;=-'Matched(Paired)_t_Test'!$B$26,W737," ")</f>
        <v xml:space="preserve"> </v>
      </c>
      <c r="Y737" s="10" t="str">
        <f>IF(V737&gt;='Matched(Paired)_t_Test'!$B$26,W737," ")</f>
        <v xml:space="preserve"> </v>
      </c>
      <c r="Z737" s="3"/>
      <c r="AA737" s="6">
        <f>'Matched(Paired)_t_Test'!$B$16+AC737*'Matched(Paired)_t_Test'!$B$21</f>
        <v>-1.2508413495054997</v>
      </c>
      <c r="AB737" s="11">
        <f t="shared" si="21"/>
        <v>0.16773289974890107</v>
      </c>
      <c r="AC737" s="8">
        <f t="shared" si="24"/>
        <v>-0.66000000000001835</v>
      </c>
      <c r="AD737" s="11">
        <f t="shared" si="22"/>
        <v>0.2954618416503545</v>
      </c>
      <c r="AE737" s="10" t="str">
        <f>IF(AC737&lt;=-'Matched(Paired)_t_Test'!$B$22,AD737," ")</f>
        <v xml:space="preserve"> </v>
      </c>
      <c r="AF737" s="10" t="str">
        <f>IF(AC737&gt;='Matched(Paired)_t_Test'!$B$22,AD737," ")</f>
        <v xml:space="preserve"> </v>
      </c>
      <c r="AG737" s="3"/>
      <c r="AH737" s="3"/>
      <c r="AI737" s="3"/>
    </row>
    <row r="738" spans="20:35">
      <c r="T738" s="6">
        <f>'Matched(Paired)_t_Test'!$B$16+V738*'Matched(Paired)_t_Test'!$B$21</f>
        <v>-1.2129370661871524</v>
      </c>
      <c r="U738" s="7">
        <f t="shared" si="19"/>
        <v>0.17509998790495337</v>
      </c>
      <c r="V738" s="8">
        <f t="shared" si="23"/>
        <v>-0.64000000000001833</v>
      </c>
      <c r="W738" s="9">
        <f t="shared" si="20"/>
        <v>0.29974255862105409</v>
      </c>
      <c r="X738" s="10" t="str">
        <f>IF(V738&lt;=-'Matched(Paired)_t_Test'!$B$26,W738," ")</f>
        <v xml:space="preserve"> </v>
      </c>
      <c r="Y738" s="10" t="str">
        <f>IF(V738&gt;='Matched(Paired)_t_Test'!$B$26,W738," ")</f>
        <v xml:space="preserve"> </v>
      </c>
      <c r="Z738" s="3"/>
      <c r="AA738" s="6">
        <f>'Matched(Paired)_t_Test'!$B$16+AC738*'Matched(Paired)_t_Test'!$B$21</f>
        <v>-1.2129370661871524</v>
      </c>
      <c r="AB738" s="11">
        <f t="shared" si="21"/>
        <v>0.17509998790495337</v>
      </c>
      <c r="AC738" s="8">
        <f t="shared" si="24"/>
        <v>-0.64000000000001833</v>
      </c>
      <c r="AD738" s="11">
        <f t="shared" si="22"/>
        <v>0.29974255862105409</v>
      </c>
      <c r="AE738" s="10" t="str">
        <f>IF(AC738&lt;=-'Matched(Paired)_t_Test'!$B$22,AD738," ")</f>
        <v xml:space="preserve"> </v>
      </c>
      <c r="AF738" s="10" t="str">
        <f>IF(AC738&gt;='Matched(Paired)_t_Test'!$B$22,AD738," ")</f>
        <v xml:space="preserve"> </v>
      </c>
      <c r="AG738" s="3"/>
      <c r="AH738" s="3"/>
      <c r="AI738" s="3"/>
    </row>
    <row r="739" spans="20:35">
      <c r="T739" s="6">
        <f>'Matched(Paired)_t_Test'!$B$16+V739*'Matched(Paired)_t_Test'!$B$21</f>
        <v>-1.1750327828688047</v>
      </c>
      <c r="U739" s="7">
        <f t="shared" si="19"/>
        <v>0.182657906512978</v>
      </c>
      <c r="V739" s="8">
        <f t="shared" si="23"/>
        <v>-0.62000000000001831</v>
      </c>
      <c r="W739" s="9">
        <f t="shared" si="20"/>
        <v>0.30397084003447855</v>
      </c>
      <c r="X739" s="10" t="str">
        <f>IF(V739&lt;=-'Matched(Paired)_t_Test'!$B$26,W739," ")</f>
        <v xml:space="preserve"> </v>
      </c>
      <c r="Y739" s="10" t="str">
        <f>IF(V739&gt;='Matched(Paired)_t_Test'!$B$26,W739," ")</f>
        <v xml:space="preserve"> </v>
      </c>
      <c r="Z739" s="3"/>
      <c r="AA739" s="6">
        <f>'Matched(Paired)_t_Test'!$B$16+AC739*'Matched(Paired)_t_Test'!$B$21</f>
        <v>-1.1750327828688047</v>
      </c>
      <c r="AB739" s="11">
        <f t="shared" si="21"/>
        <v>0.182657906512978</v>
      </c>
      <c r="AC739" s="8">
        <f t="shared" si="24"/>
        <v>-0.62000000000001831</v>
      </c>
      <c r="AD739" s="11">
        <f t="shared" si="22"/>
        <v>0.30397084003447855</v>
      </c>
      <c r="AE739" s="10" t="str">
        <f>IF(AC739&lt;=-'Matched(Paired)_t_Test'!$B$22,AD739," ")</f>
        <v xml:space="preserve"> </v>
      </c>
      <c r="AF739" s="10" t="str">
        <f>IF(AC739&gt;='Matched(Paired)_t_Test'!$B$22,AD739," ")</f>
        <v xml:space="preserve"> </v>
      </c>
      <c r="AG739" s="3"/>
      <c r="AH739" s="3"/>
      <c r="AI739" s="3"/>
    </row>
    <row r="740" spans="20:35">
      <c r="T740" s="6">
        <f>'Matched(Paired)_t_Test'!$B$16+V740*'Matched(Paired)_t_Test'!$B$21</f>
        <v>-1.1371284995504574</v>
      </c>
      <c r="U740" s="7">
        <f t="shared" si="19"/>
        <v>0.19039607864406427</v>
      </c>
      <c r="V740" s="8">
        <f t="shared" si="23"/>
        <v>-0.6000000000000183</v>
      </c>
      <c r="W740" s="9">
        <f t="shared" si="20"/>
        <v>0.30814100972341613</v>
      </c>
      <c r="X740" s="10" t="str">
        <f>IF(V740&lt;=-'Matched(Paired)_t_Test'!$B$26,W740," ")</f>
        <v xml:space="preserve"> </v>
      </c>
      <c r="Y740" s="10" t="str">
        <f>IF(V740&gt;='Matched(Paired)_t_Test'!$B$26,W740," ")</f>
        <v xml:space="preserve"> </v>
      </c>
      <c r="Z740" s="3"/>
      <c r="AA740" s="6">
        <f>'Matched(Paired)_t_Test'!$B$16+AC740*'Matched(Paired)_t_Test'!$B$21</f>
        <v>-1.1371284995504574</v>
      </c>
      <c r="AB740" s="11">
        <f t="shared" si="21"/>
        <v>0.19039607864406427</v>
      </c>
      <c r="AC740" s="8">
        <f t="shared" si="24"/>
        <v>-0.6000000000000183</v>
      </c>
      <c r="AD740" s="11">
        <f t="shared" si="22"/>
        <v>0.30814100972341613</v>
      </c>
      <c r="AE740" s="10" t="str">
        <f>IF(AC740&lt;=-'Matched(Paired)_t_Test'!$B$22,AD740," ")</f>
        <v xml:space="preserve"> </v>
      </c>
      <c r="AF740" s="10" t="str">
        <f>IF(AC740&gt;='Matched(Paired)_t_Test'!$B$22,AD740," ")</f>
        <v xml:space="preserve"> </v>
      </c>
      <c r="AG740" s="3"/>
      <c r="AH740" s="3"/>
      <c r="AI740" s="3"/>
    </row>
    <row r="741" spans="20:35">
      <c r="T741" s="6">
        <f>'Matched(Paired)_t_Test'!$B$16+V741*'Matched(Paired)_t_Test'!$B$21</f>
        <v>-1.09922421623211</v>
      </c>
      <c r="U741" s="7">
        <f t="shared" si="19"/>
        <v>0.19830198912819708</v>
      </c>
      <c r="V741" s="8">
        <f t="shared" si="23"/>
        <v>-0.58000000000001828</v>
      </c>
      <c r="W741" s="9">
        <f t="shared" si="20"/>
        <v>0.3122473375356849</v>
      </c>
      <c r="X741" s="10" t="str">
        <f>IF(V741&lt;=-'Matched(Paired)_t_Test'!$B$26,W741," ")</f>
        <v xml:space="preserve"> </v>
      </c>
      <c r="Y741" s="10" t="str">
        <f>IF(V741&gt;='Matched(Paired)_t_Test'!$B$26,W741," ")</f>
        <v xml:space="preserve"> </v>
      </c>
      <c r="Z741" s="3"/>
      <c r="AA741" s="6">
        <f>'Matched(Paired)_t_Test'!$B$16+AC741*'Matched(Paired)_t_Test'!$B$21</f>
        <v>-1.09922421623211</v>
      </c>
      <c r="AB741" s="11">
        <f t="shared" si="21"/>
        <v>0.19830198912819708</v>
      </c>
      <c r="AC741" s="8">
        <f t="shared" si="24"/>
        <v>-0.58000000000001828</v>
      </c>
      <c r="AD741" s="11">
        <f t="shared" si="22"/>
        <v>0.3122473375356849</v>
      </c>
      <c r="AE741" s="10" t="str">
        <f>IF(AC741&lt;=-'Matched(Paired)_t_Test'!$B$22,AD741," ")</f>
        <v xml:space="preserve"> </v>
      </c>
      <c r="AF741" s="10" t="str">
        <f>IF(AC741&gt;='Matched(Paired)_t_Test'!$B$22,AD741," ")</f>
        <v xml:space="preserve"> </v>
      </c>
      <c r="AG741" s="3"/>
      <c r="AH741" s="3"/>
      <c r="AI741" s="3"/>
    </row>
    <row r="742" spans="20:35">
      <c r="T742" s="6">
        <f>'Matched(Paired)_t_Test'!$B$16+V742*'Matched(Paired)_t_Test'!$B$21</f>
        <v>-1.0613199329137624</v>
      </c>
      <c r="U742" s="7">
        <f t="shared" si="19"/>
        <v>0.20636109487282486</v>
      </c>
      <c r="V742" s="8">
        <f t="shared" si="23"/>
        <v>-0.56000000000001826</v>
      </c>
      <c r="W742" s="9">
        <f t="shared" si="20"/>
        <v>0.3162840531876781</v>
      </c>
      <c r="X742" s="10" t="str">
        <f>IF(V742&lt;=-'Matched(Paired)_t_Test'!$B$26,W742," ")</f>
        <v xml:space="preserve"> </v>
      </c>
      <c r="Y742" s="10" t="str">
        <f>IF(V742&gt;='Matched(Paired)_t_Test'!$B$26,W742," ")</f>
        <v xml:space="preserve"> </v>
      </c>
      <c r="Z742" s="3"/>
      <c r="AA742" s="6">
        <f>'Matched(Paired)_t_Test'!$B$16+AC742*'Matched(Paired)_t_Test'!$B$21</f>
        <v>-1.0613199329137624</v>
      </c>
      <c r="AB742" s="11">
        <f t="shared" si="21"/>
        <v>0.20636109487282486</v>
      </c>
      <c r="AC742" s="8">
        <f t="shared" si="24"/>
        <v>-0.56000000000001826</v>
      </c>
      <c r="AD742" s="11">
        <f t="shared" si="22"/>
        <v>0.3162840531876781</v>
      </c>
      <c r="AE742" s="10" t="str">
        <f>IF(AC742&lt;=-'Matched(Paired)_t_Test'!$B$22,AD742," ")</f>
        <v xml:space="preserve"> </v>
      </c>
      <c r="AF742" s="10" t="str">
        <f>IF(AC742&gt;='Matched(Paired)_t_Test'!$B$22,AD742," ")</f>
        <v xml:space="preserve"> </v>
      </c>
      <c r="AG742" s="3"/>
      <c r="AH742" s="3"/>
      <c r="AI742" s="3"/>
    </row>
    <row r="743" spans="20:35">
      <c r="T743" s="6">
        <f>'Matched(Paired)_t_Test'!$B$16+V743*'Matched(Paired)_t_Test'!$B$21</f>
        <v>-1.023415649595415</v>
      </c>
      <c r="U743" s="7">
        <f t="shared" si="19"/>
        <v>0.21455674922485965</v>
      </c>
      <c r="V743" s="8">
        <f t="shared" si="23"/>
        <v>-0.54000000000001824</v>
      </c>
      <c r="W743" s="9">
        <f t="shared" si="20"/>
        <v>0.32024536077508203</v>
      </c>
      <c r="X743" s="10" t="str">
        <f>IF(V743&lt;=-'Matched(Paired)_t_Test'!$B$26,W743," ")</f>
        <v xml:space="preserve"> </v>
      </c>
      <c r="Y743" s="10" t="str">
        <f>IF(V743&gt;='Matched(Paired)_t_Test'!$B$26,W743," ")</f>
        <v xml:space="preserve"> </v>
      </c>
      <c r="Z743" s="3"/>
      <c r="AA743" s="6">
        <f>'Matched(Paired)_t_Test'!$B$16+AC743*'Matched(Paired)_t_Test'!$B$21</f>
        <v>-1.023415649595415</v>
      </c>
      <c r="AB743" s="11">
        <f t="shared" si="21"/>
        <v>0.21455674922485965</v>
      </c>
      <c r="AC743" s="8">
        <f t="shared" si="24"/>
        <v>-0.54000000000001824</v>
      </c>
      <c r="AD743" s="11">
        <f t="shared" si="22"/>
        <v>0.32024536077508203</v>
      </c>
      <c r="AE743" s="10" t="str">
        <f>IF(AC743&lt;=-'Matched(Paired)_t_Test'!$B$22,AD743," ")</f>
        <v xml:space="preserve"> </v>
      </c>
      <c r="AF743" s="10" t="str">
        <f>IF(AC743&gt;='Matched(Paired)_t_Test'!$B$22,AD743," ")</f>
        <v xml:space="preserve"> </v>
      </c>
      <c r="AG743" s="3"/>
      <c r="AH743" s="3"/>
      <c r="AI743" s="3"/>
    </row>
    <row r="744" spans="20:35">
      <c r="T744" s="6">
        <f>'Matched(Paired)_t_Test'!$B$16+V744*'Matched(Paired)_t_Test'!$B$21</f>
        <v>-0.98551136627706748</v>
      </c>
      <c r="U744" s="7">
        <f t="shared" si="19"/>
        <v>0.22287014341115788</v>
      </c>
      <c r="V744" s="8">
        <f t="shared" si="23"/>
        <v>-0.52000000000001823</v>
      </c>
      <c r="W744" s="9">
        <f t="shared" si="20"/>
        <v>0.32412545389437625</v>
      </c>
      <c r="X744" s="10" t="str">
        <f>IF(V744&lt;=-'Matched(Paired)_t_Test'!$B$26,W744," ")</f>
        <v xml:space="preserve"> </v>
      </c>
      <c r="Y744" s="10" t="str">
        <f>IF(V744&gt;='Matched(Paired)_t_Test'!$B$26,W744," ")</f>
        <v xml:space="preserve"> </v>
      </c>
      <c r="Z744" s="3"/>
      <c r="AA744" s="6">
        <f>'Matched(Paired)_t_Test'!$B$16+AC744*'Matched(Paired)_t_Test'!$B$21</f>
        <v>-0.98551136627706748</v>
      </c>
      <c r="AB744" s="11">
        <f t="shared" si="21"/>
        <v>0.22287014341115788</v>
      </c>
      <c r="AC744" s="8">
        <f t="shared" si="24"/>
        <v>-0.52000000000001823</v>
      </c>
      <c r="AD744" s="11">
        <f t="shared" si="22"/>
        <v>0.32412545389437625</v>
      </c>
      <c r="AE744" s="10" t="str">
        <f>IF(AC744&lt;=-'Matched(Paired)_t_Test'!$B$22,AD744," ")</f>
        <v xml:space="preserve"> </v>
      </c>
      <c r="AF744" s="10" t="str">
        <f>IF(AC744&gt;='Matched(Paired)_t_Test'!$B$22,AD744," ")</f>
        <v xml:space="preserve"> </v>
      </c>
      <c r="AG744" s="3"/>
      <c r="AH744" s="3"/>
      <c r="AI744" s="3"/>
    </row>
    <row r="745" spans="20:35">
      <c r="T745" s="6">
        <f>'Matched(Paired)_t_Test'!$B$16+V745*'Matched(Paired)_t_Test'!$B$21</f>
        <v>-0.94760708295872009</v>
      </c>
      <c r="U745" s="7">
        <f t="shared" si="19"/>
        <v>0.23128026817305616</v>
      </c>
      <c r="V745" s="8">
        <f t="shared" si="23"/>
        <v>-0.50000000000001821</v>
      </c>
      <c r="W745" s="9">
        <f t="shared" si="20"/>
        <v>0.32791853132274323</v>
      </c>
      <c r="X745" s="10" t="str">
        <f>IF(V745&lt;=-'Matched(Paired)_t_Test'!$B$26,W745," ")</f>
        <v xml:space="preserve"> </v>
      </c>
      <c r="Y745" s="10" t="str">
        <f>IF(V745&gt;='Matched(Paired)_t_Test'!$B$26,W745," ")</f>
        <v xml:space="preserve"> </v>
      </c>
      <c r="Z745" s="3"/>
      <c r="AA745" s="6">
        <f>'Matched(Paired)_t_Test'!$B$16+AC745*'Matched(Paired)_t_Test'!$B$21</f>
        <v>-0.94760708295872009</v>
      </c>
      <c r="AB745" s="11">
        <f t="shared" si="21"/>
        <v>0.23128026817305616</v>
      </c>
      <c r="AC745" s="8">
        <f t="shared" si="24"/>
        <v>-0.50000000000001821</v>
      </c>
      <c r="AD745" s="11">
        <f t="shared" si="22"/>
        <v>0.32791853132274323</v>
      </c>
      <c r="AE745" s="10" t="str">
        <f>IF(AC745&lt;=-'Matched(Paired)_t_Test'!$B$22,AD745," ")</f>
        <v xml:space="preserve"> </v>
      </c>
      <c r="AF745" s="10" t="str">
        <f>IF(AC745&gt;='Matched(Paired)_t_Test'!$B$22,AD745," ")</f>
        <v xml:space="preserve"> </v>
      </c>
      <c r="AG745" s="3"/>
      <c r="AH745" s="3"/>
      <c r="AI745" s="3"/>
    </row>
    <row r="746" spans="20:35">
      <c r="T746" s="6">
        <f>'Matched(Paired)_t_Test'!$B$16+V746*'Matched(Paired)_t_Test'!$B$21</f>
        <v>-0.90970279964037259</v>
      </c>
      <c r="U746" s="7">
        <f t="shared" si="19"/>
        <v>0.23976389872280657</v>
      </c>
      <c r="V746" s="8">
        <f t="shared" si="23"/>
        <v>-0.48000000000001819</v>
      </c>
      <c r="W746" s="9">
        <f t="shared" si="20"/>
        <v>0.331618813198163</v>
      </c>
      <c r="X746" s="10" t="str">
        <f>IF(V746&lt;=-'Matched(Paired)_t_Test'!$B$26,W746," ")</f>
        <v xml:space="preserve"> </v>
      </c>
      <c r="Y746" s="10" t="str">
        <f>IF(V746&gt;='Matched(Paired)_t_Test'!$B$26,W746," ")</f>
        <v xml:space="preserve"> </v>
      </c>
      <c r="Z746" s="3"/>
      <c r="AA746" s="6">
        <f>'Matched(Paired)_t_Test'!$B$16+AC746*'Matched(Paired)_t_Test'!$B$21</f>
        <v>-0.90970279964037259</v>
      </c>
      <c r="AB746" s="11">
        <f t="shared" si="21"/>
        <v>0.23976389872280657</v>
      </c>
      <c r="AC746" s="8">
        <f t="shared" si="24"/>
        <v>-0.48000000000001819</v>
      </c>
      <c r="AD746" s="11">
        <f t="shared" si="22"/>
        <v>0.331618813198163</v>
      </c>
      <c r="AE746" s="10" t="str">
        <f>IF(AC746&lt;=-'Matched(Paired)_t_Test'!$B$22,AD746," ")</f>
        <v xml:space="preserve"> </v>
      </c>
      <c r="AF746" s="10" t="str">
        <f>IF(AC746&gt;='Matched(Paired)_t_Test'!$B$22,AD746," ")</f>
        <v xml:space="preserve"> </v>
      </c>
      <c r="AG746" s="3"/>
      <c r="AH746" s="3"/>
      <c r="AI746" s="3"/>
    </row>
    <row r="747" spans="20:35">
      <c r="T747" s="6">
        <f>'Matched(Paired)_t_Test'!$B$16+V747*'Matched(Paired)_t_Test'!$B$21</f>
        <v>-0.87179851632202521</v>
      </c>
      <c r="U747" s="7">
        <f t="shared" si="19"/>
        <v>0.24829560608176549</v>
      </c>
      <c r="V747" s="8">
        <f t="shared" si="23"/>
        <v>-0.46000000000001817</v>
      </c>
      <c r="W747" s="9">
        <f t="shared" si="20"/>
        <v>0.33522055763580749</v>
      </c>
      <c r="X747" s="10" t="str">
        <f>IF(V747&lt;=-'Matched(Paired)_t_Test'!$B$26,W747," ")</f>
        <v xml:space="preserve"> </v>
      </c>
      <c r="Y747" s="10" t="str">
        <f>IF(V747&gt;='Matched(Paired)_t_Test'!$B$26,W747," ")</f>
        <v xml:space="preserve"> </v>
      </c>
      <c r="Z747" s="3"/>
      <c r="AA747" s="6">
        <f>'Matched(Paired)_t_Test'!$B$16+AC747*'Matched(Paired)_t_Test'!$B$21</f>
        <v>-0.87179851632202521</v>
      </c>
      <c r="AB747" s="11">
        <f t="shared" si="21"/>
        <v>0.24829560608176549</v>
      </c>
      <c r="AC747" s="8">
        <f t="shared" si="24"/>
        <v>-0.46000000000001817</v>
      </c>
      <c r="AD747" s="11">
        <f t="shared" si="22"/>
        <v>0.33522055763580749</v>
      </c>
      <c r="AE747" s="10" t="str">
        <f>IF(AC747&lt;=-'Matched(Paired)_t_Test'!$B$22,AD747," ")</f>
        <v xml:space="preserve"> </v>
      </c>
      <c r="AF747" s="10" t="str">
        <f>IF(AC747&gt;='Matched(Paired)_t_Test'!$B$22,AD747," ")</f>
        <v xml:space="preserve"> </v>
      </c>
      <c r="AG747" s="3"/>
      <c r="AH747" s="3"/>
      <c r="AI747" s="3"/>
    </row>
    <row r="748" spans="20:35">
      <c r="T748" s="6">
        <f>'Matched(Paired)_t_Test'!$B$16+V748*'Matched(Paired)_t_Test'!$B$21</f>
        <v>-0.83389423300367771</v>
      </c>
      <c r="U748" s="7">
        <f t="shared" si="19"/>
        <v>0.2568477977008633</v>
      </c>
      <c r="V748" s="8">
        <f t="shared" si="23"/>
        <v>-0.44000000000001815</v>
      </c>
      <c r="W748" s="9">
        <f t="shared" si="20"/>
        <v>0.33871807771144719</v>
      </c>
      <c r="X748" s="10" t="str">
        <f>IF(V748&lt;=-'Matched(Paired)_t_Test'!$B$26,W748," ")</f>
        <v xml:space="preserve"> </v>
      </c>
      <c r="Y748" s="10" t="str">
        <f>IF(V748&gt;='Matched(Paired)_t_Test'!$B$26,W748," ")</f>
        <v xml:space="preserve"> </v>
      </c>
      <c r="Z748" s="3"/>
      <c r="AA748" s="6">
        <f>'Matched(Paired)_t_Test'!$B$16+AC748*'Matched(Paired)_t_Test'!$B$21</f>
        <v>-0.83389423300367771</v>
      </c>
      <c r="AB748" s="11">
        <f t="shared" si="21"/>
        <v>0.2568477977008633</v>
      </c>
      <c r="AC748" s="8">
        <f t="shared" si="24"/>
        <v>-0.44000000000001815</v>
      </c>
      <c r="AD748" s="11">
        <f t="shared" si="22"/>
        <v>0.33871807771144719</v>
      </c>
      <c r="AE748" s="10" t="str">
        <f>IF(AC748&lt;=-'Matched(Paired)_t_Test'!$B$22,AD748," ")</f>
        <v xml:space="preserve"> </v>
      </c>
      <c r="AF748" s="10" t="str">
        <f>IF(AC748&gt;='Matched(Paired)_t_Test'!$B$22,AD748," ")</f>
        <v xml:space="preserve"> </v>
      </c>
      <c r="AG748" s="3"/>
      <c r="AH748" s="3"/>
      <c r="AI748" s="3"/>
    </row>
    <row r="749" spans="20:35">
      <c r="T749" s="6">
        <f>'Matched(Paired)_t_Test'!$B$16+V749*'Matched(Paired)_t_Test'!$B$21</f>
        <v>-0.79598994968533021</v>
      </c>
      <c r="U749" s="7">
        <f t="shared" si="19"/>
        <v>0.26539079000367877</v>
      </c>
      <c r="V749" s="8">
        <f t="shared" si="23"/>
        <v>-0.42000000000001814</v>
      </c>
      <c r="W749" s="9">
        <f t="shared" si="20"/>
        <v>0.34210575873750859</v>
      </c>
      <c r="X749" s="10" t="str">
        <f>IF(V749&lt;=-'Matched(Paired)_t_Test'!$B$26,W749," ")</f>
        <v xml:space="preserve"> </v>
      </c>
      <c r="Y749" s="10" t="str">
        <f>IF(V749&gt;='Matched(Paired)_t_Test'!$B$26,W749," ")</f>
        <v xml:space="preserve"> </v>
      </c>
      <c r="Z749" s="3"/>
      <c r="AA749" s="6">
        <f>'Matched(Paired)_t_Test'!$B$16+AC749*'Matched(Paired)_t_Test'!$B$21</f>
        <v>-0.79598994968533021</v>
      </c>
      <c r="AB749" s="11">
        <f t="shared" si="21"/>
        <v>0.26539079000367877</v>
      </c>
      <c r="AC749" s="8">
        <f t="shared" si="24"/>
        <v>-0.42000000000001814</v>
      </c>
      <c r="AD749" s="11">
        <f t="shared" si="22"/>
        <v>0.34210575873750859</v>
      </c>
      <c r="AE749" s="10" t="str">
        <f>IF(AC749&lt;=-'Matched(Paired)_t_Test'!$B$22,AD749," ")</f>
        <v xml:space="preserve"> </v>
      </c>
      <c r="AF749" s="10" t="str">
        <f>IF(AC749&gt;='Matched(Paired)_t_Test'!$B$22,AD749," ")</f>
        <v xml:space="preserve"> </v>
      </c>
      <c r="AG749" s="3"/>
      <c r="AH749" s="3"/>
      <c r="AI749" s="3"/>
    </row>
    <row r="750" spans="20:35">
      <c r="T750" s="6">
        <f>'Matched(Paired)_t_Test'!$B$16+V750*'Matched(Paired)_t_Test'!$B$21</f>
        <v>-0.75808566636698282</v>
      </c>
      <c r="U750" s="7">
        <f t="shared" si="19"/>
        <v>0.27389291512413111</v>
      </c>
      <c r="V750" s="8">
        <f t="shared" si="23"/>
        <v>-0.40000000000001812</v>
      </c>
      <c r="W750" s="9">
        <f t="shared" si="20"/>
        <v>0.34537807575273055</v>
      </c>
      <c r="X750" s="10" t="str">
        <f>IF(V750&lt;=-'Matched(Paired)_t_Test'!$B$26,W750," ")</f>
        <v xml:space="preserve"> </v>
      </c>
      <c r="Y750" s="10" t="str">
        <f>IF(V750&gt;='Matched(Paired)_t_Test'!$B$26,W750," ")</f>
        <v xml:space="preserve"> </v>
      </c>
      <c r="Z750" s="3"/>
      <c r="AA750" s="6">
        <f>'Matched(Paired)_t_Test'!$B$16+AC750*'Matched(Paired)_t_Test'!$B$21</f>
        <v>-0.75808566636698282</v>
      </c>
      <c r="AB750" s="11">
        <f t="shared" si="21"/>
        <v>0.27389291512413111</v>
      </c>
      <c r="AC750" s="8">
        <f t="shared" si="24"/>
        <v>-0.40000000000001812</v>
      </c>
      <c r="AD750" s="11">
        <f t="shared" si="22"/>
        <v>0.34537807575273055</v>
      </c>
      <c r="AE750" s="10" t="str">
        <f>IF(AC750&lt;=-'Matched(Paired)_t_Test'!$B$22,AD750," ")</f>
        <v xml:space="preserve"> </v>
      </c>
      <c r="AF750" s="10" t="str">
        <f>IF(AC750&gt;='Matched(Paired)_t_Test'!$B$22,AD750," ")</f>
        <v xml:space="preserve"> </v>
      </c>
      <c r="AG750" s="3"/>
      <c r="AH750" s="3"/>
      <c r="AI750" s="3"/>
    </row>
    <row r="751" spans="20:35">
      <c r="T751" s="6">
        <f>'Matched(Paired)_t_Test'!$B$16+V751*'Matched(Paired)_t_Test'!$B$21</f>
        <v>-0.72018138304863533</v>
      </c>
      <c r="U751" s="7">
        <f t="shared" si="19"/>
        <v>0.28232066363019498</v>
      </c>
      <c r="V751" s="8">
        <f t="shared" si="23"/>
        <v>-0.3800000000000181</v>
      </c>
      <c r="W751" s="9">
        <f t="shared" si="20"/>
        <v>0.34852961114213038</v>
      </c>
      <c r="X751" s="10" t="str">
        <f>IF(V751&lt;=-'Matched(Paired)_t_Test'!$B$26,W751," ")</f>
        <v xml:space="preserve"> </v>
      </c>
      <c r="Y751" s="10" t="str">
        <f>IF(V751&gt;='Matched(Paired)_t_Test'!$B$26,W751," ")</f>
        <v xml:space="preserve"> </v>
      </c>
      <c r="Z751" s="3"/>
      <c r="AA751" s="6">
        <f>'Matched(Paired)_t_Test'!$B$16+AC751*'Matched(Paired)_t_Test'!$B$21</f>
        <v>-0.72018138304863533</v>
      </c>
      <c r="AB751" s="11">
        <f t="shared" si="21"/>
        <v>0.28232066363019498</v>
      </c>
      <c r="AC751" s="8">
        <f t="shared" si="24"/>
        <v>-0.3800000000000181</v>
      </c>
      <c r="AD751" s="11">
        <f t="shared" si="22"/>
        <v>0.34852961114213038</v>
      </c>
      <c r="AE751" s="10" t="str">
        <f>IF(AC751&lt;=-'Matched(Paired)_t_Test'!$B$22,AD751," ")</f>
        <v xml:space="preserve"> </v>
      </c>
      <c r="AF751" s="10" t="str">
        <f>IF(AC751&gt;='Matched(Paired)_t_Test'!$B$22,AD751," ")</f>
        <v xml:space="preserve"> </v>
      </c>
      <c r="AG751" s="3"/>
      <c r="AH751" s="3"/>
      <c r="AI751" s="3"/>
    </row>
    <row r="752" spans="20:35">
      <c r="T752" s="6">
        <f>'Matched(Paired)_t_Test'!$B$16+V752*'Matched(Paired)_t_Test'!$B$21</f>
        <v>-0.68227709973028783</v>
      </c>
      <c r="U752" s="7">
        <f t="shared" si="19"/>
        <v>0.29063886443175968</v>
      </c>
      <c r="V752" s="8">
        <f t="shared" si="23"/>
        <v>-0.36000000000001808</v>
      </c>
      <c r="W752" s="9">
        <f t="shared" si="20"/>
        <v>0.35155507230027044</v>
      </c>
      <c r="X752" s="10" t="str">
        <f>IF(V752&lt;=-'Matched(Paired)_t_Test'!$B$26,W752," ")</f>
        <v xml:space="preserve"> </v>
      </c>
      <c r="Y752" s="10" t="str">
        <f>IF(V752&gt;='Matched(Paired)_t_Test'!$B$26,W752," ")</f>
        <v xml:space="preserve"> </v>
      </c>
      <c r="Z752" s="3"/>
      <c r="AA752" s="6">
        <f>'Matched(Paired)_t_Test'!$B$16+AC752*'Matched(Paired)_t_Test'!$B$21</f>
        <v>-0.68227709973028783</v>
      </c>
      <c r="AB752" s="11">
        <f t="shared" si="21"/>
        <v>0.29063886443175968</v>
      </c>
      <c r="AC752" s="8">
        <f t="shared" si="24"/>
        <v>-0.36000000000001808</v>
      </c>
      <c r="AD752" s="11">
        <f t="shared" si="22"/>
        <v>0.35155507230027044</v>
      </c>
      <c r="AE752" s="10" t="str">
        <f>IF(AC752&lt;=-'Matched(Paired)_t_Test'!$B$22,AD752," ")</f>
        <v xml:space="preserve"> </v>
      </c>
      <c r="AF752" s="10" t="str">
        <f>IF(AC752&gt;='Matched(Paired)_t_Test'!$B$22,AD752," ")</f>
        <v xml:space="preserve"> </v>
      </c>
      <c r="AG752" s="3"/>
      <c r="AH752" s="3"/>
      <c r="AI752" s="3"/>
    </row>
    <row r="753" spans="20:35">
      <c r="T753" s="6">
        <f>'Matched(Paired)_t_Test'!$B$16+V753*'Matched(Paired)_t_Test'!$B$21</f>
        <v>-0.64437281641194044</v>
      </c>
      <c r="U753" s="7">
        <f t="shared" si="19"/>
        <v>0.29881090236886781</v>
      </c>
      <c r="V753" s="8">
        <f t="shared" si="23"/>
        <v>-0.34000000000001807</v>
      </c>
      <c r="W753" s="9">
        <f t="shared" si="20"/>
        <v>0.35444930924766133</v>
      </c>
      <c r="X753" s="10" t="str">
        <f>IF(V753&lt;=-'Matched(Paired)_t_Test'!$B$26,W753," ")</f>
        <v xml:space="preserve"> </v>
      </c>
      <c r="Y753" s="10" t="str">
        <f>IF(V753&gt;='Matched(Paired)_t_Test'!$B$26,W753," ")</f>
        <v xml:space="preserve"> </v>
      </c>
      <c r="Z753" s="3"/>
      <c r="AA753" s="6">
        <f>'Matched(Paired)_t_Test'!$B$16+AC753*'Matched(Paired)_t_Test'!$B$21</f>
        <v>-0.64437281641194044</v>
      </c>
      <c r="AB753" s="11">
        <f t="shared" si="21"/>
        <v>0.29881090236886781</v>
      </c>
      <c r="AC753" s="8">
        <f t="shared" si="24"/>
        <v>-0.34000000000001807</v>
      </c>
      <c r="AD753" s="11">
        <f t="shared" si="22"/>
        <v>0.35444930924766133</v>
      </c>
      <c r="AE753" s="10" t="str">
        <f>IF(AC753&lt;=-'Matched(Paired)_t_Test'!$B$22,AD753," ")</f>
        <v xml:space="preserve"> </v>
      </c>
      <c r="AF753" s="10" t="str">
        <f>IF(AC753&gt;='Matched(Paired)_t_Test'!$B$22,AD753," ")</f>
        <v xml:space="preserve"> </v>
      </c>
      <c r="AG753" s="3"/>
      <c r="AH753" s="3"/>
      <c r="AI753" s="3"/>
    </row>
    <row r="754" spans="20:35">
      <c r="T754" s="6">
        <f>'Matched(Paired)_t_Test'!$B$16+V754*'Matched(Paired)_t_Test'!$B$21</f>
        <v>-0.60646853309359294</v>
      </c>
      <c r="U754" s="7">
        <f t="shared" si="19"/>
        <v>0.30679897317517557</v>
      </c>
      <c r="V754" s="8">
        <f t="shared" si="23"/>
        <v>-0.32000000000001805</v>
      </c>
      <c r="W754" s="9">
        <f t="shared" si="20"/>
        <v>0.35720733210761502</v>
      </c>
      <c r="X754" s="10" t="str">
        <f>IF(V754&lt;=-'Matched(Paired)_t_Test'!$B$26,W754," ")</f>
        <v xml:space="preserve"> </v>
      </c>
      <c r="Y754" s="10" t="str">
        <f>IF(V754&gt;='Matched(Paired)_t_Test'!$B$26,W754," ")</f>
        <v xml:space="preserve"> </v>
      </c>
      <c r="Z754" s="3"/>
      <c r="AA754" s="6">
        <f>'Matched(Paired)_t_Test'!$B$16+AC754*'Matched(Paired)_t_Test'!$B$21</f>
        <v>-0.60646853309359294</v>
      </c>
      <c r="AB754" s="11">
        <f t="shared" si="21"/>
        <v>0.30679897317517557</v>
      </c>
      <c r="AC754" s="8">
        <f t="shared" si="24"/>
        <v>-0.32000000000001805</v>
      </c>
      <c r="AD754" s="11">
        <f t="shared" si="22"/>
        <v>0.35720733210761502</v>
      </c>
      <c r="AE754" s="10" t="str">
        <f>IF(AC754&lt;=-'Matched(Paired)_t_Test'!$B$22,AD754," ")</f>
        <v xml:space="preserve"> </v>
      </c>
      <c r="AF754" s="10" t="str">
        <f>IF(AC754&gt;='Matched(Paired)_t_Test'!$B$22,AD754," ")</f>
        <v xml:space="preserve"> </v>
      </c>
      <c r="AG754" s="3"/>
      <c r="AH754" s="3"/>
      <c r="AI754" s="3"/>
    </row>
    <row r="755" spans="20:35">
      <c r="T755" s="6">
        <f>'Matched(Paired)_t_Test'!$B$16+V755*'Matched(Paired)_t_Test'!$B$21</f>
        <v>-0.56856424977524556</v>
      </c>
      <c r="U755" s="7">
        <f t="shared" si="19"/>
        <v>0.31456437462507297</v>
      </c>
      <c r="V755" s="8">
        <f t="shared" si="23"/>
        <v>-0.30000000000001803</v>
      </c>
      <c r="W755" s="9">
        <f t="shared" si="20"/>
        <v>0.35982432834900752</v>
      </c>
      <c r="X755" s="10" t="str">
        <f>IF(V755&lt;=-'Matched(Paired)_t_Test'!$B$26,W755," ")</f>
        <v xml:space="preserve"> </v>
      </c>
      <c r="Y755" s="10" t="str">
        <f>IF(V755&gt;='Matched(Paired)_t_Test'!$B$26,W755," ")</f>
        <v xml:space="preserve"> </v>
      </c>
      <c r="Z755" s="3"/>
      <c r="AA755" s="6">
        <f>'Matched(Paired)_t_Test'!$B$16+AC755*'Matched(Paired)_t_Test'!$B$21</f>
        <v>-0.56856424977524556</v>
      </c>
      <c r="AB755" s="11">
        <f t="shared" si="21"/>
        <v>0.31456437462507297</v>
      </c>
      <c r="AC755" s="8">
        <f t="shared" si="24"/>
        <v>-0.30000000000001803</v>
      </c>
      <c r="AD755" s="11">
        <f t="shared" si="22"/>
        <v>0.35982432834900752</v>
      </c>
      <c r="AE755" s="10" t="str">
        <f>IF(AC755&lt;=-'Matched(Paired)_t_Test'!$B$22,AD755," ")</f>
        <v xml:space="preserve"> </v>
      </c>
      <c r="AF755" s="10" t="str">
        <f>IF(AC755&gt;='Matched(Paired)_t_Test'!$B$22,AD755," ")</f>
        <v xml:space="preserve"> </v>
      </c>
      <c r="AG755" s="3"/>
      <c r="AH755" s="3"/>
      <c r="AI755" s="3"/>
    </row>
    <row r="756" spans="20:35">
      <c r="T756" s="6">
        <f>'Matched(Paired)_t_Test'!$B$16+V756*'Matched(Paired)_t_Test'!$B$21</f>
        <v>-0.53065996645689806</v>
      </c>
      <c r="U756" s="7">
        <f t="shared" si="19"/>
        <v>0.32206783172146919</v>
      </c>
      <c r="V756" s="8">
        <f t="shared" si="23"/>
        <v>-0.28000000000001801</v>
      </c>
      <c r="W756" s="9">
        <f t="shared" si="20"/>
        <v>0.36229567969927506</v>
      </c>
      <c r="X756" s="10" t="str">
        <f>IF(V756&lt;=-'Matched(Paired)_t_Test'!$B$26,W756," ")</f>
        <v xml:space="preserve"> </v>
      </c>
      <c r="Y756" s="10" t="str">
        <f>IF(V756&gt;='Matched(Paired)_t_Test'!$B$26,W756," ")</f>
        <v xml:space="preserve"> </v>
      </c>
      <c r="Z756" s="3"/>
      <c r="AA756" s="6">
        <f>'Matched(Paired)_t_Test'!$B$16+AC756*'Matched(Paired)_t_Test'!$B$21</f>
        <v>-0.53065996645689806</v>
      </c>
      <c r="AB756" s="11">
        <f t="shared" si="21"/>
        <v>0.32206783172146919</v>
      </c>
      <c r="AC756" s="8">
        <f t="shared" si="24"/>
        <v>-0.28000000000001801</v>
      </c>
      <c r="AD756" s="11">
        <f t="shared" si="22"/>
        <v>0.36229567969927506</v>
      </c>
      <c r="AE756" s="10" t="str">
        <f>IF(AC756&lt;=-'Matched(Paired)_t_Test'!$B$22,AD756," ")</f>
        <v xml:space="preserve"> </v>
      </c>
      <c r="AF756" s="10" t="str">
        <f>IF(AC756&gt;='Matched(Paired)_t_Test'!$B$22,AD756," ")</f>
        <v xml:space="preserve"> </v>
      </c>
      <c r="AG756" s="3"/>
      <c r="AH756" s="3"/>
      <c r="AI756" s="3"/>
    </row>
    <row r="757" spans="20:35">
      <c r="T757" s="6">
        <f>'Matched(Paired)_t_Test'!$B$16+V757*'Matched(Paired)_t_Test'!$B$21</f>
        <v>-0.49275568313855062</v>
      </c>
      <c r="U757" s="7">
        <f t="shared" si="19"/>
        <v>0.32926985279015414</v>
      </c>
      <c r="V757" s="8">
        <f t="shared" si="23"/>
        <v>-0.26000000000001799</v>
      </c>
      <c r="W757" s="9">
        <f t="shared" si="20"/>
        <v>0.36461697863158749</v>
      </c>
      <c r="X757" s="10" t="str">
        <f>IF(V757&lt;=-'Matched(Paired)_t_Test'!$B$26,W757," ")</f>
        <v xml:space="preserve"> </v>
      </c>
      <c r="Y757" s="10" t="str">
        <f>IF(V757&gt;='Matched(Paired)_t_Test'!$B$26,W757," ")</f>
        <v xml:space="preserve"> </v>
      </c>
      <c r="Z757" s="3"/>
      <c r="AA757" s="6">
        <f>'Matched(Paired)_t_Test'!$B$16+AC757*'Matched(Paired)_t_Test'!$B$21</f>
        <v>-0.49275568313855062</v>
      </c>
      <c r="AB757" s="11">
        <f t="shared" si="21"/>
        <v>0.32926985279015414</v>
      </c>
      <c r="AC757" s="8">
        <f t="shared" si="24"/>
        <v>-0.26000000000001799</v>
      </c>
      <c r="AD757" s="11">
        <f t="shared" si="22"/>
        <v>0.36461697863158749</v>
      </c>
      <c r="AE757" s="10" t="str">
        <f>IF(AC757&lt;=-'Matched(Paired)_t_Test'!$B$22,AD757," ")</f>
        <v xml:space="preserve"> </v>
      </c>
      <c r="AF757" s="10" t="str">
        <f>IF(AC757&gt;='Matched(Paired)_t_Test'!$B$22,AD757," ")</f>
        <v xml:space="preserve"> </v>
      </c>
      <c r="AG757" s="3"/>
      <c r="AH757" s="3"/>
      <c r="AI757" s="3"/>
    </row>
    <row r="758" spans="20:35">
      <c r="T758" s="6">
        <f>'Matched(Paired)_t_Test'!$B$16+V758*'Matched(Paired)_t_Test'!$B$21</f>
        <v>-0.45485139982020317</v>
      </c>
      <c r="U758" s="7">
        <f t="shared" si="19"/>
        <v>0.33613111234609439</v>
      </c>
      <c r="V758" s="8">
        <f t="shared" si="23"/>
        <v>-0.240000000000018</v>
      </c>
      <c r="W758" s="9">
        <f t="shared" si="20"/>
        <v>0.36678404433053957</v>
      </c>
      <c r="X758" s="10" t="str">
        <f>IF(V758&lt;=-'Matched(Paired)_t_Test'!$B$26,W758," ")</f>
        <v xml:space="preserve"> </v>
      </c>
      <c r="Y758" s="10" t="str">
        <f>IF(V758&gt;='Matched(Paired)_t_Test'!$B$26,W758," ")</f>
        <v xml:space="preserve"> </v>
      </c>
      <c r="Z758" s="3"/>
      <c r="AA758" s="6">
        <f>'Matched(Paired)_t_Test'!$B$16+AC758*'Matched(Paired)_t_Test'!$B$21</f>
        <v>-0.45485139982020317</v>
      </c>
      <c r="AB758" s="11">
        <f t="shared" si="21"/>
        <v>0.33613111234609439</v>
      </c>
      <c r="AC758" s="8">
        <f t="shared" si="24"/>
        <v>-0.240000000000018</v>
      </c>
      <c r="AD758" s="11">
        <f t="shared" si="22"/>
        <v>0.36678404433053957</v>
      </c>
      <c r="AE758" s="10" t="str">
        <f>IF(AC758&lt;=-'Matched(Paired)_t_Test'!$B$22,AD758," ")</f>
        <v xml:space="preserve"> </v>
      </c>
      <c r="AF758" s="10" t="str">
        <f>IF(AC758&gt;='Matched(Paired)_t_Test'!$B$22,AD758," ")</f>
        <v xml:space="preserve"> </v>
      </c>
      <c r="AG758" s="3"/>
      <c r="AH758" s="3"/>
      <c r="AI758" s="3"/>
    </row>
    <row r="759" spans="20:35">
      <c r="T759" s="6">
        <f>'Matched(Paired)_t_Test'!$B$16+V759*'Matched(Paired)_t_Test'!$B$21</f>
        <v>-0.41694711650185579</v>
      </c>
      <c r="U759" s="7">
        <f t="shared" si="19"/>
        <v>0.34261285562125993</v>
      </c>
      <c r="V759" s="8">
        <f t="shared" si="23"/>
        <v>-0.22000000000001801</v>
      </c>
      <c r="W759" s="9">
        <f t="shared" si="20"/>
        <v>0.36879293804189989</v>
      </c>
      <c r="X759" s="10" t="str">
        <f>IF(V759&lt;=-'Matched(Paired)_t_Test'!$B$26,W759," ")</f>
        <v xml:space="preserve"> </v>
      </c>
      <c r="Y759" s="10" t="str">
        <f>IF(V759&gt;='Matched(Paired)_t_Test'!$B$26,W759," ")</f>
        <v xml:space="preserve"> </v>
      </c>
      <c r="Z759" s="3"/>
      <c r="AA759" s="6">
        <f>'Matched(Paired)_t_Test'!$B$16+AC759*'Matched(Paired)_t_Test'!$B$21</f>
        <v>-0.41694711650185579</v>
      </c>
      <c r="AB759" s="11">
        <f t="shared" si="21"/>
        <v>0.34261285562125993</v>
      </c>
      <c r="AC759" s="8">
        <f t="shared" si="24"/>
        <v>-0.22000000000001801</v>
      </c>
      <c r="AD759" s="11">
        <f t="shared" si="22"/>
        <v>0.36879293804189989</v>
      </c>
      <c r="AE759" s="10" t="str">
        <f>IF(AC759&lt;=-'Matched(Paired)_t_Test'!$B$22,AD759," ")</f>
        <v xml:space="preserve"> </v>
      </c>
      <c r="AF759" s="10" t="str">
        <f>IF(AC759&gt;='Matched(Paired)_t_Test'!$B$22,AD759," ")</f>
        <v xml:space="preserve"> </v>
      </c>
      <c r="AG759" s="3"/>
      <c r="AH759" s="3"/>
      <c r="AI759" s="3"/>
    </row>
    <row r="760" spans="20:35">
      <c r="T760" s="6">
        <f>'Matched(Paired)_t_Test'!$B$16+V760*'Matched(Paired)_t_Test'!$B$21</f>
        <v>-0.3790428331835084</v>
      </c>
      <c r="U760" s="7">
        <f t="shared" si="19"/>
        <v>0.34867731872967356</v>
      </c>
      <c r="V760" s="8">
        <f t="shared" si="23"/>
        <v>-0.20000000000001802</v>
      </c>
      <c r="W760" s="9">
        <f t="shared" si="20"/>
        <v>0.37063997771396806</v>
      </c>
      <c r="X760" s="10" t="str">
        <f>IF(V760&lt;=-'Matched(Paired)_t_Test'!$B$26,W760," ")</f>
        <v xml:space="preserve"> </v>
      </c>
      <c r="Y760" s="10" t="str">
        <f>IF(V760&gt;='Matched(Paired)_t_Test'!$B$26,W760," ")</f>
        <v xml:space="preserve"> </v>
      </c>
      <c r="Z760" s="3"/>
      <c r="AA760" s="6">
        <f>'Matched(Paired)_t_Test'!$B$16+AC760*'Matched(Paired)_t_Test'!$B$21</f>
        <v>-0.3790428331835084</v>
      </c>
      <c r="AB760" s="11">
        <f t="shared" si="21"/>
        <v>0.34867731872967356</v>
      </c>
      <c r="AC760" s="8">
        <f t="shared" si="24"/>
        <v>-0.20000000000001802</v>
      </c>
      <c r="AD760" s="11">
        <f t="shared" si="22"/>
        <v>0.37063997771396806</v>
      </c>
      <c r="AE760" s="10" t="str">
        <f>IF(AC760&lt;=-'Matched(Paired)_t_Test'!$B$22,AD760," ")</f>
        <v xml:space="preserve"> </v>
      </c>
      <c r="AF760" s="10" t="str">
        <f>IF(AC760&gt;='Matched(Paired)_t_Test'!$B$22,AD760," ")</f>
        <v xml:space="preserve"> </v>
      </c>
      <c r="AG760" s="3"/>
      <c r="AH760" s="3"/>
      <c r="AI760" s="3"/>
    </row>
    <row r="761" spans="20:35">
      <c r="T761" s="6">
        <f>'Matched(Paired)_t_Test'!$B$16+V761*'Matched(Paired)_t_Test'!$B$21</f>
        <v>-0.34113854986516096</v>
      </c>
      <c r="U761" s="7">
        <f t="shared" si="19"/>
        <v>0.35428815763174309</v>
      </c>
      <c r="V761" s="8">
        <f t="shared" si="23"/>
        <v>-0.18000000000001803</v>
      </c>
      <c r="W761" s="9">
        <f t="shared" si="20"/>
        <v>0.3723217518409136</v>
      </c>
      <c r="X761" s="10" t="str">
        <f>IF(V761&lt;=-'Matched(Paired)_t_Test'!$B$26,W761," ")</f>
        <v xml:space="preserve"> </v>
      </c>
      <c r="Y761" s="10" t="str">
        <f>IF(V761&gt;='Matched(Paired)_t_Test'!$B$26,W761," ")</f>
        <v xml:space="preserve"> </v>
      </c>
      <c r="Z761" s="3"/>
      <c r="AA761" s="6">
        <f>'Matched(Paired)_t_Test'!$B$16+AC761*'Matched(Paired)_t_Test'!$B$21</f>
        <v>-0.34113854986516096</v>
      </c>
      <c r="AB761" s="11">
        <f t="shared" si="21"/>
        <v>0.35428815763174309</v>
      </c>
      <c r="AC761" s="8">
        <f t="shared" si="24"/>
        <v>-0.18000000000001803</v>
      </c>
      <c r="AD761" s="11">
        <f t="shared" si="22"/>
        <v>0.3723217518409136</v>
      </c>
      <c r="AE761" s="10" t="str">
        <f>IF(AC761&lt;=-'Matched(Paired)_t_Test'!$B$22,AD761," ")</f>
        <v xml:space="preserve"> </v>
      </c>
      <c r="AF761" s="10" t="str">
        <f>IF(AC761&gt;='Matched(Paired)_t_Test'!$B$22,AD761," ")</f>
        <v xml:space="preserve"> </v>
      </c>
      <c r="AG761" s="3"/>
      <c r="AH761" s="3"/>
      <c r="AI761" s="3"/>
    </row>
    <row r="762" spans="20:35">
      <c r="T762" s="6">
        <f>'Matched(Paired)_t_Test'!$B$16+V762*'Matched(Paired)_t_Test'!$B$21</f>
        <v>-0.30323426654681357</v>
      </c>
      <c r="U762" s="7">
        <f t="shared" si="19"/>
        <v>0.35941087838453356</v>
      </c>
      <c r="V762" s="8">
        <f t="shared" si="23"/>
        <v>-0.16000000000001804</v>
      </c>
      <c r="W762" s="9">
        <f t="shared" si="20"/>
        <v>0.37383513242210153</v>
      </c>
      <c r="X762" s="10" t="str">
        <f>IF(V762&lt;=-'Matched(Paired)_t_Test'!$B$26,W762," ")</f>
        <v xml:space="preserve"> </v>
      </c>
      <c r="Y762" s="10" t="str">
        <f>IF(V762&gt;='Matched(Paired)_t_Test'!$B$26,W762," ")</f>
        <v xml:space="preserve"> </v>
      </c>
      <c r="Z762" s="3"/>
      <c r="AA762" s="6">
        <f>'Matched(Paired)_t_Test'!$B$16+AC762*'Matched(Paired)_t_Test'!$B$21</f>
        <v>-0.30323426654681357</v>
      </c>
      <c r="AB762" s="11">
        <f t="shared" si="21"/>
        <v>0.35941087838453356</v>
      </c>
      <c r="AC762" s="8">
        <f t="shared" si="24"/>
        <v>-0.16000000000001804</v>
      </c>
      <c r="AD762" s="11">
        <f t="shared" si="22"/>
        <v>0.37383513242210153</v>
      </c>
      <c r="AE762" s="10" t="str">
        <f>IF(AC762&lt;=-'Matched(Paired)_t_Test'!$B$22,AD762," ")</f>
        <v xml:space="preserve"> </v>
      </c>
      <c r="AF762" s="10" t="str">
        <f>IF(AC762&gt;='Matched(Paired)_t_Test'!$B$22,AD762," ")</f>
        <v xml:space="preserve"> </v>
      </c>
      <c r="AG762" s="3"/>
      <c r="AH762" s="3"/>
      <c r="AI762" s="3"/>
    </row>
    <row r="763" spans="20:35">
      <c r="T763" s="6">
        <f>'Matched(Paired)_t_Test'!$B$16+V763*'Matched(Paired)_t_Test'!$B$21</f>
        <v>-0.26532998322846618</v>
      </c>
      <c r="U763" s="7">
        <f t="shared" si="19"/>
        <v>0.36401326066304318</v>
      </c>
      <c r="V763" s="8">
        <f t="shared" si="23"/>
        <v>-0.14000000000001805</v>
      </c>
      <c r="W763" s="9">
        <f t="shared" si="20"/>
        <v>0.37517728695581898</v>
      </c>
      <c r="X763" s="10" t="str">
        <f>IF(V763&lt;=-'Matched(Paired)_t_Test'!$B$26,W763," ")</f>
        <v xml:space="preserve"> </v>
      </c>
      <c r="Y763" s="10" t="str">
        <f>IF(V763&gt;='Matched(Paired)_t_Test'!$B$26,W763," ")</f>
        <v xml:space="preserve"> </v>
      </c>
      <c r="Z763" s="3"/>
      <c r="AA763" s="6">
        <f>'Matched(Paired)_t_Test'!$B$16+AC763*'Matched(Paired)_t_Test'!$B$21</f>
        <v>-0.26532998322846618</v>
      </c>
      <c r="AB763" s="11">
        <f t="shared" si="21"/>
        <v>0.36401326066304318</v>
      </c>
      <c r="AC763" s="8">
        <f t="shared" si="24"/>
        <v>-0.14000000000001805</v>
      </c>
      <c r="AD763" s="11">
        <f t="shared" si="22"/>
        <v>0.37517728695581898</v>
      </c>
      <c r="AE763" s="10" t="str">
        <f>IF(AC763&lt;=-'Matched(Paired)_t_Test'!$B$22,AD763," ")</f>
        <v xml:space="preserve"> </v>
      </c>
      <c r="AF763" s="10" t="str">
        <f>IF(AC763&gt;='Matched(Paired)_t_Test'!$B$22,AD763," ")</f>
        <v xml:space="preserve"> </v>
      </c>
      <c r="AG763" s="3"/>
      <c r="AH763" s="3"/>
      <c r="AI763" s="3"/>
    </row>
    <row r="764" spans="20:35">
      <c r="T764" s="6">
        <f>'Matched(Paired)_t_Test'!$B$16+V764*'Matched(Paired)_t_Test'!$B$21</f>
        <v>-0.22742569991011874</v>
      </c>
      <c r="U764" s="7">
        <f t="shared" si="19"/>
        <v>0.36806576624093956</v>
      </c>
      <c r="V764" s="8">
        <f t="shared" si="23"/>
        <v>-0.12000000000001805</v>
      </c>
      <c r="W764" s="9">
        <f t="shared" si="20"/>
        <v>0.37634568939099944</v>
      </c>
      <c r="X764" s="10" t="str">
        <f>IF(V764&lt;=-'Matched(Paired)_t_Test'!$B$26,W764," ")</f>
        <v xml:space="preserve"> </v>
      </c>
      <c r="Y764" s="10" t="str">
        <f>IF(V764&gt;='Matched(Paired)_t_Test'!$B$26,W764," ")</f>
        <v xml:space="preserve"> </v>
      </c>
      <c r="Z764" s="3"/>
      <c r="AA764" s="6">
        <f>'Matched(Paired)_t_Test'!$B$16+AC764*'Matched(Paired)_t_Test'!$B$21</f>
        <v>-0.22742569991011874</v>
      </c>
      <c r="AB764" s="11">
        <f t="shared" si="21"/>
        <v>0.36806576624093956</v>
      </c>
      <c r="AC764" s="8">
        <f t="shared" si="24"/>
        <v>-0.12000000000001805</v>
      </c>
      <c r="AD764" s="11">
        <f t="shared" si="22"/>
        <v>0.37634568939099944</v>
      </c>
      <c r="AE764" s="10" t="str">
        <f>IF(AC764&lt;=-'Matched(Paired)_t_Test'!$B$22,AD764," ")</f>
        <v xml:space="preserve"> </v>
      </c>
      <c r="AF764" s="10" t="str">
        <f>IF(AC764&gt;='Matched(Paired)_t_Test'!$B$22,AD764," ")</f>
        <v xml:space="preserve"> </v>
      </c>
      <c r="AG764" s="3"/>
      <c r="AH764" s="3"/>
      <c r="AI764" s="3"/>
    </row>
    <row r="765" spans="20:35">
      <c r="T765" s="6">
        <f>'Matched(Paired)_t_Test'!$B$16+V765*'Matched(Paired)_t_Test'!$B$21</f>
        <v>-0.18952141659177132</v>
      </c>
      <c r="U765" s="7">
        <f t="shared" si="19"/>
        <v>0.3715419240523713</v>
      </c>
      <c r="V765" s="8">
        <f t="shared" si="23"/>
        <v>-0.10000000000001805</v>
      </c>
      <c r="W765" s="9">
        <f t="shared" si="20"/>
        <v>0.37733812996643057</v>
      </c>
      <c r="X765" s="10" t="str">
        <f>IF(V765&lt;=-'Matched(Paired)_t_Test'!$B$26,W765," ")</f>
        <v xml:space="preserve"> </v>
      </c>
      <c r="Y765" s="10" t="str">
        <f>IF(V765&gt;='Matched(Paired)_t_Test'!$B$26,W765," ")</f>
        <v xml:space="preserve"> </v>
      </c>
      <c r="Z765" s="3"/>
      <c r="AA765" s="6">
        <f>'Matched(Paired)_t_Test'!$B$16+AC765*'Matched(Paired)_t_Test'!$B$21</f>
        <v>-0.18952141659177132</v>
      </c>
      <c r="AB765" s="11">
        <f t="shared" si="21"/>
        <v>0.3715419240523713</v>
      </c>
      <c r="AC765" s="8">
        <f t="shared" si="24"/>
        <v>-0.10000000000001805</v>
      </c>
      <c r="AD765" s="11">
        <f t="shared" si="22"/>
        <v>0.37733812996643057</v>
      </c>
      <c r="AE765" s="10" t="str">
        <f>IF(AC765&lt;=-'Matched(Paired)_t_Test'!$B$22,AD765," ")</f>
        <v xml:space="preserve"> </v>
      </c>
      <c r="AF765" s="10" t="str">
        <f>IF(AC765&gt;='Matched(Paired)_t_Test'!$B$22,AD765," ")</f>
        <v xml:space="preserve"> </v>
      </c>
      <c r="AG765" s="3"/>
      <c r="AH765" s="3"/>
      <c r="AI765" s="3"/>
    </row>
    <row r="766" spans="20:35">
      <c r="T766" s="6">
        <f>'Matched(Paired)_t_Test'!$B$16+V766*'Matched(Paired)_t_Test'!$B$21</f>
        <v>-0.15161713327342388</v>
      </c>
      <c r="U766" s="7">
        <f t="shared" si="19"/>
        <v>0.37441868363609138</v>
      </c>
      <c r="V766" s="8">
        <f t="shared" si="23"/>
        <v>-8.0000000000018043E-2</v>
      </c>
      <c r="W766" s="9">
        <f t="shared" si="20"/>
        <v>0.3781527238735074</v>
      </c>
      <c r="X766" s="10" t="str">
        <f>IF(V766&lt;=-'Matched(Paired)_t_Test'!$B$26,W766," ")</f>
        <v xml:space="preserve"> </v>
      </c>
      <c r="Y766" s="10" t="str">
        <f>IF(V766&gt;='Matched(Paired)_t_Test'!$B$26,W766," ")</f>
        <v xml:space="preserve"> </v>
      </c>
      <c r="Z766" s="3"/>
      <c r="AA766" s="6">
        <f>'Matched(Paired)_t_Test'!$B$16+AC766*'Matched(Paired)_t_Test'!$B$21</f>
        <v>-0.15161713327342388</v>
      </c>
      <c r="AB766" s="11">
        <f t="shared" si="21"/>
        <v>0.37441868363609138</v>
      </c>
      <c r="AC766" s="8">
        <f t="shared" si="24"/>
        <v>-8.0000000000018043E-2</v>
      </c>
      <c r="AD766" s="11">
        <f t="shared" si="22"/>
        <v>0.3781527238735074</v>
      </c>
      <c r="AE766" s="10" t="str">
        <f>IF(AC766&lt;=-'Matched(Paired)_t_Test'!$B$22,AD766," ")</f>
        <v xml:space="preserve"> </v>
      </c>
      <c r="AF766" s="10" t="str">
        <f>IF(AC766&gt;='Matched(Paired)_t_Test'!$B$22,AD766," ")</f>
        <v xml:space="preserve"> </v>
      </c>
      <c r="AG766" s="3"/>
      <c r="AH766" s="3"/>
      <c r="AI766" s="3"/>
    </row>
    <row r="767" spans="20:35">
      <c r="T767" s="6">
        <f>'Matched(Paired)_t_Test'!$B$16+V767*'Matched(Paired)_t_Test'!$B$21</f>
        <v>-0.11371284995507645</v>
      </c>
      <c r="U767" s="7">
        <f t="shared" si="19"/>
        <v>0.37667672919629186</v>
      </c>
      <c r="V767" s="8">
        <f t="shared" si="23"/>
        <v>-6.0000000000018039E-2</v>
      </c>
      <c r="W767" s="9">
        <f t="shared" si="20"/>
        <v>0.37878791868577977</v>
      </c>
      <c r="X767" s="10" t="str">
        <f>IF(V767&lt;=-'Matched(Paired)_t_Test'!$B$26,W767," ")</f>
        <v xml:space="preserve"> </v>
      </c>
      <c r="Y767" s="10" t="str">
        <f>IF(V767&gt;='Matched(Paired)_t_Test'!$B$26,W767," ")</f>
        <v xml:space="preserve"> </v>
      </c>
      <c r="Z767" s="3"/>
      <c r="AA767" s="6">
        <f>'Matched(Paired)_t_Test'!$B$16+AC767*'Matched(Paired)_t_Test'!$B$21</f>
        <v>-0.11371284995507645</v>
      </c>
      <c r="AB767" s="11">
        <f t="shared" si="21"/>
        <v>0.37667672919629186</v>
      </c>
      <c r="AC767" s="8">
        <f t="shared" si="24"/>
        <v>-6.0000000000018039E-2</v>
      </c>
      <c r="AD767" s="11">
        <f t="shared" si="22"/>
        <v>0.37878791868577977</v>
      </c>
      <c r="AE767" s="10" t="str">
        <f>IF(AC767&lt;=-'Matched(Paired)_t_Test'!$B$22,AD767," ")</f>
        <v xml:space="preserve"> </v>
      </c>
      <c r="AF767" s="10" t="str">
        <f>IF(AC767&gt;='Matched(Paired)_t_Test'!$B$22,AD767," ")</f>
        <v xml:space="preserve"> </v>
      </c>
      <c r="AG767" s="3"/>
      <c r="AH767" s="3"/>
      <c r="AI767" s="3"/>
    </row>
    <row r="768" spans="20:35">
      <c r="T768" s="6">
        <f>'Matched(Paired)_t_Test'!$B$16+V768*'Matched(Paired)_t_Test'!$B$21</f>
        <v>-7.5808566636729025E-2</v>
      </c>
      <c r="U768" s="7">
        <f t="shared" si="19"/>
        <v>0.37830074719782597</v>
      </c>
      <c r="V768" s="8">
        <f t="shared" si="23"/>
        <v>-4.0000000000018035E-2</v>
      </c>
      <c r="W768" s="9">
        <f t="shared" si="20"/>
        <v>0.379242500506285</v>
      </c>
      <c r="X768" s="10" t="str">
        <f>IF(V768&lt;=-'Matched(Paired)_t_Test'!$B$26,W768," ")</f>
        <v xml:space="preserve"> </v>
      </c>
      <c r="Y768" s="10" t="str">
        <f>IF(V768&gt;='Matched(Paired)_t_Test'!$B$26,W768," ")</f>
        <v xml:space="preserve"> </v>
      </c>
      <c r="Z768" s="3"/>
      <c r="AA768" s="6">
        <f>'Matched(Paired)_t_Test'!$B$16+AC768*'Matched(Paired)_t_Test'!$B$21</f>
        <v>-7.5808566636729025E-2</v>
      </c>
      <c r="AB768" s="11">
        <f t="shared" si="21"/>
        <v>0.37830074719782597</v>
      </c>
      <c r="AC768" s="8">
        <f t="shared" si="24"/>
        <v>-4.0000000000018035E-2</v>
      </c>
      <c r="AD768" s="11">
        <f t="shared" si="22"/>
        <v>0.379242500506285</v>
      </c>
      <c r="AE768" s="10" t="str">
        <f>IF(AC768&lt;=-'Matched(Paired)_t_Test'!$B$22,AD768," ")</f>
        <v xml:space="preserve"> </v>
      </c>
      <c r="AF768" s="10" t="str">
        <f>IF(AC768&gt;='Matched(Paired)_t_Test'!$B$22,AD768," ")</f>
        <v xml:space="preserve"> </v>
      </c>
      <c r="AG768" s="3"/>
      <c r="AH768" s="3"/>
      <c r="AI768" s="3"/>
    </row>
    <row r="769" spans="20:35">
      <c r="T769" s="6">
        <f>'Matched(Paired)_t_Test'!$B$16+V769*'Matched(Paired)_t_Test'!$B$21</f>
        <v>-3.7904283318381603E-2</v>
      </c>
      <c r="U769" s="7">
        <f t="shared" si="19"/>
        <v>0.37927964133248115</v>
      </c>
      <c r="V769" s="8">
        <f t="shared" si="23"/>
        <v>-2.0000000000018035E-2</v>
      </c>
      <c r="W769" s="9">
        <f t="shared" si="20"/>
        <v>0.37951559879189056</v>
      </c>
      <c r="X769" s="10" t="str">
        <f>IF(V769&lt;=-'Matched(Paired)_t_Test'!$B$26,W769," ")</f>
        <v xml:space="preserve"> </v>
      </c>
      <c r="Y769" s="10" t="str">
        <f>IF(V769&gt;='Matched(Paired)_t_Test'!$B$26,W769," ")</f>
        <v xml:space="preserve"> </v>
      </c>
      <c r="Z769" s="3"/>
      <c r="AA769" s="6">
        <f>'Matched(Paired)_t_Test'!$B$16+AC769*'Matched(Paired)_t_Test'!$B$21</f>
        <v>-3.7904283318381603E-2</v>
      </c>
      <c r="AB769" s="11">
        <f t="shared" si="21"/>
        <v>0.37927964133248115</v>
      </c>
      <c r="AC769" s="8">
        <f t="shared" si="24"/>
        <v>-2.0000000000018035E-2</v>
      </c>
      <c r="AD769" s="11">
        <f t="shared" si="22"/>
        <v>0.37951559879189056</v>
      </c>
      <c r="AE769" s="10" t="str">
        <f>IF(AC769&lt;=-'Matched(Paired)_t_Test'!$B$22,AD769," ")</f>
        <v xml:space="preserve"> </v>
      </c>
      <c r="AF769" s="10" t="str">
        <f>IF(AC769&gt;='Matched(Paired)_t_Test'!$B$22,AD769," ")</f>
        <v xml:space="preserve"> </v>
      </c>
      <c r="AG769" s="3"/>
      <c r="AH769" s="3"/>
      <c r="AI769" s="3"/>
    </row>
    <row r="770" spans="20:35">
      <c r="T770" s="6">
        <f>'Matched(Paired)_t_Test'!$B$16+V770*'Matched(Paired)_t_Test'!$B$21</f>
        <v>-3.417864336843246E-14</v>
      </c>
      <c r="U770" s="7">
        <f t="shared" si="19"/>
        <v>0.37960668982249451</v>
      </c>
      <c r="V770" s="8">
        <f t="shared" si="23"/>
        <v>-1.8034185256254887E-14</v>
      </c>
      <c r="W770" s="9">
        <f t="shared" si="20"/>
        <v>0.37960668982249451</v>
      </c>
      <c r="X770" s="10" t="str">
        <f>IF(V770&lt;=-'Matched(Paired)_t_Test'!$B$26,W770," ")</f>
        <v xml:space="preserve"> </v>
      </c>
      <c r="Y770" s="10" t="str">
        <f>IF(V770&gt;='Matched(Paired)_t_Test'!$B$26,W770," ")</f>
        <v xml:space="preserve"> </v>
      </c>
      <c r="Z770" s="3"/>
      <c r="AA770" s="6">
        <f>'Matched(Paired)_t_Test'!$B$16+AC770*'Matched(Paired)_t_Test'!$B$21</f>
        <v>-3.417864336843246E-14</v>
      </c>
      <c r="AB770" s="11">
        <f t="shared" si="21"/>
        <v>0.37960668982249451</v>
      </c>
      <c r="AC770" s="8">
        <f t="shared" si="24"/>
        <v>-1.8034185256254887E-14</v>
      </c>
      <c r="AD770" s="11">
        <f t="shared" si="22"/>
        <v>0.37960668982249451</v>
      </c>
      <c r="AE770" s="10" t="str">
        <f>IF(AC770&lt;=-'Matched(Paired)_t_Test'!$B$22,AD770," ")</f>
        <v xml:space="preserve"> </v>
      </c>
      <c r="AF770" s="10" t="str">
        <f>IF(AC770&gt;='Matched(Paired)_t_Test'!$B$22,AD770," ")</f>
        <v xml:space="preserve"> </v>
      </c>
      <c r="AG770" s="3"/>
      <c r="AH770" s="3"/>
      <c r="AI770" s="3"/>
    </row>
    <row r="771" spans="20:35">
      <c r="T771" s="6">
        <f>'Matched(Paired)_t_Test'!$B$16+V771*'Matched(Paired)_t_Test'!$B$21</f>
        <v>3.7904283318313248E-2</v>
      </c>
      <c r="U771" s="7">
        <f t="shared" si="19"/>
        <v>0.37927964133248232</v>
      </c>
      <c r="V771" s="8">
        <f t="shared" si="23"/>
        <v>1.9999999999981966E-2</v>
      </c>
      <c r="W771" s="9">
        <f t="shared" si="20"/>
        <v>0.37951559879189084</v>
      </c>
      <c r="X771" s="10" t="str">
        <f>IF(V771&lt;=-'Matched(Paired)_t_Test'!$B$26,W771," ")</f>
        <v xml:space="preserve"> </v>
      </c>
      <c r="Y771" s="10" t="str">
        <f>IF(V771&gt;='Matched(Paired)_t_Test'!$B$26,W771," ")</f>
        <v xml:space="preserve"> </v>
      </c>
      <c r="Z771" s="3"/>
      <c r="AA771" s="6">
        <f>'Matched(Paired)_t_Test'!$B$16+AC771*'Matched(Paired)_t_Test'!$B$21</f>
        <v>3.7904283318313248E-2</v>
      </c>
      <c r="AB771" s="11">
        <f t="shared" si="21"/>
        <v>0.37927964133248232</v>
      </c>
      <c r="AC771" s="8">
        <f t="shared" si="24"/>
        <v>1.9999999999981966E-2</v>
      </c>
      <c r="AD771" s="11">
        <f t="shared" si="22"/>
        <v>0.37951559879189084</v>
      </c>
      <c r="AE771" s="10" t="str">
        <f>IF(AC771&lt;=-'Matched(Paired)_t_Test'!$B$22,AD771," ")</f>
        <v xml:space="preserve"> </v>
      </c>
      <c r="AF771" s="10" t="str">
        <f>IF(AC771&gt;='Matched(Paired)_t_Test'!$B$22,AD771," ")</f>
        <v xml:space="preserve"> </v>
      </c>
      <c r="AG771" s="3"/>
      <c r="AH771" s="3"/>
      <c r="AI771" s="3"/>
    </row>
    <row r="772" spans="20:35">
      <c r="T772" s="6">
        <f>'Matched(Paired)_t_Test'!$B$16+V772*'Matched(Paired)_t_Test'!$B$21</f>
        <v>7.5808566636660663E-2</v>
      </c>
      <c r="U772" s="7">
        <f t="shared" si="19"/>
        <v>0.3783007471978283</v>
      </c>
      <c r="V772" s="8">
        <f t="shared" si="23"/>
        <v>3.9999999999981967E-2</v>
      </c>
      <c r="W772" s="9">
        <f t="shared" si="20"/>
        <v>0.37924250050628566</v>
      </c>
      <c r="X772" s="10" t="str">
        <f>IF(V772&lt;=-'Matched(Paired)_t_Test'!$B$26,W772," ")</f>
        <v xml:space="preserve"> </v>
      </c>
      <c r="Y772" s="10" t="str">
        <f>IF(V772&gt;='Matched(Paired)_t_Test'!$B$26,W772," ")</f>
        <v xml:space="preserve"> </v>
      </c>
      <c r="Z772" s="3"/>
      <c r="AA772" s="6">
        <f>'Matched(Paired)_t_Test'!$B$16+AC772*'Matched(Paired)_t_Test'!$B$21</f>
        <v>7.5808566636660663E-2</v>
      </c>
      <c r="AB772" s="11">
        <f t="shared" si="21"/>
        <v>0.3783007471978283</v>
      </c>
      <c r="AC772" s="8">
        <f t="shared" si="24"/>
        <v>3.9999999999981967E-2</v>
      </c>
      <c r="AD772" s="11">
        <f t="shared" si="22"/>
        <v>0.37924250050628566</v>
      </c>
      <c r="AE772" s="10" t="str">
        <f>IF(AC772&lt;=-'Matched(Paired)_t_Test'!$B$22,AD772," ")</f>
        <v xml:space="preserve"> </v>
      </c>
      <c r="AF772" s="10" t="str">
        <f>IF(AC772&gt;='Matched(Paired)_t_Test'!$B$22,AD772," ")</f>
        <v xml:space="preserve"> </v>
      </c>
      <c r="AG772" s="3"/>
      <c r="AH772" s="3"/>
      <c r="AI772" s="3"/>
    </row>
    <row r="773" spans="20:35">
      <c r="T773" s="6">
        <f>'Matched(Paired)_t_Test'!$B$16+V773*'Matched(Paired)_t_Test'!$B$21</f>
        <v>0.11371284995500809</v>
      </c>
      <c r="U773" s="7">
        <f t="shared" si="19"/>
        <v>0.37667672919629536</v>
      </c>
      <c r="V773" s="8">
        <f t="shared" si="23"/>
        <v>5.9999999999981971E-2</v>
      </c>
      <c r="W773" s="9">
        <f t="shared" si="20"/>
        <v>0.37878791868578082</v>
      </c>
      <c r="X773" s="10" t="str">
        <f>IF(V773&lt;=-'Matched(Paired)_t_Test'!$B$26,W773," ")</f>
        <v xml:space="preserve"> </v>
      </c>
      <c r="Y773" s="10" t="str">
        <f>IF(V773&gt;='Matched(Paired)_t_Test'!$B$26,W773," ")</f>
        <v xml:space="preserve"> </v>
      </c>
      <c r="Z773" s="3"/>
      <c r="AA773" s="6">
        <f>'Matched(Paired)_t_Test'!$B$16+AC773*'Matched(Paired)_t_Test'!$B$21</f>
        <v>0.11371284995500809</v>
      </c>
      <c r="AB773" s="11">
        <f t="shared" si="21"/>
        <v>0.37667672919629536</v>
      </c>
      <c r="AC773" s="8">
        <f t="shared" si="24"/>
        <v>5.9999999999981971E-2</v>
      </c>
      <c r="AD773" s="11">
        <f t="shared" si="22"/>
        <v>0.37878791868578082</v>
      </c>
      <c r="AE773" s="10" t="str">
        <f>IF(AC773&lt;=-'Matched(Paired)_t_Test'!$B$22,AD773," ")</f>
        <v xml:space="preserve"> </v>
      </c>
      <c r="AF773" s="10" t="str">
        <f>IF(AC773&gt;='Matched(Paired)_t_Test'!$B$22,AD773," ")</f>
        <v xml:space="preserve"> </v>
      </c>
      <c r="AG773" s="3"/>
      <c r="AH773" s="3"/>
      <c r="AI773" s="3"/>
    </row>
    <row r="774" spans="20:35">
      <c r="T774" s="6">
        <f>'Matched(Paired)_t_Test'!$B$16+V774*'Matched(Paired)_t_Test'!$B$21</f>
        <v>0.15161713327335552</v>
      </c>
      <c r="U774" s="7">
        <f t="shared" si="19"/>
        <v>0.37441868363609604</v>
      </c>
      <c r="V774" s="8">
        <f t="shared" si="23"/>
        <v>7.9999999999981974E-2</v>
      </c>
      <c r="W774" s="9">
        <f t="shared" si="20"/>
        <v>0.37815272387350879</v>
      </c>
      <c r="X774" s="10" t="str">
        <f>IF(V774&lt;=-'Matched(Paired)_t_Test'!$B$26,W774," ")</f>
        <v xml:space="preserve"> </v>
      </c>
      <c r="Y774" s="10" t="str">
        <f>IF(V774&gt;='Matched(Paired)_t_Test'!$B$26,W774," ")</f>
        <v xml:space="preserve"> </v>
      </c>
      <c r="Z774" s="3"/>
      <c r="AA774" s="6">
        <f>'Matched(Paired)_t_Test'!$B$16+AC774*'Matched(Paired)_t_Test'!$B$21</f>
        <v>0.15161713327335552</v>
      </c>
      <c r="AB774" s="11">
        <f t="shared" si="21"/>
        <v>0.37441868363609604</v>
      </c>
      <c r="AC774" s="8">
        <f t="shared" si="24"/>
        <v>7.9999999999981974E-2</v>
      </c>
      <c r="AD774" s="11">
        <f t="shared" si="22"/>
        <v>0.37815272387350879</v>
      </c>
      <c r="AE774" s="10" t="str">
        <f>IF(AC774&lt;=-'Matched(Paired)_t_Test'!$B$22,AD774," ")</f>
        <v xml:space="preserve"> </v>
      </c>
      <c r="AF774" s="10" t="str">
        <f>IF(AC774&gt;='Matched(Paired)_t_Test'!$B$22,AD774," ")</f>
        <v xml:space="preserve"> </v>
      </c>
      <c r="AG774" s="3"/>
      <c r="AH774" s="3"/>
      <c r="AI774" s="3"/>
    </row>
    <row r="775" spans="20:35">
      <c r="T775" s="6">
        <f>'Matched(Paired)_t_Test'!$B$16+V775*'Matched(Paired)_t_Test'!$B$21</f>
        <v>0.18952141659170296</v>
      </c>
      <c r="U775" s="7">
        <f t="shared" si="19"/>
        <v>0.37154192405237702</v>
      </c>
      <c r="V775" s="8">
        <f t="shared" si="23"/>
        <v>9.9999999999981978E-2</v>
      </c>
      <c r="W775" s="9">
        <f t="shared" si="20"/>
        <v>0.37733812996643212</v>
      </c>
      <c r="X775" s="10" t="str">
        <f>IF(V775&lt;=-'Matched(Paired)_t_Test'!$B$26,W775," ")</f>
        <v xml:space="preserve"> </v>
      </c>
      <c r="Y775" s="10" t="str">
        <f>IF(V775&gt;='Matched(Paired)_t_Test'!$B$26,W775," ")</f>
        <v xml:space="preserve"> </v>
      </c>
      <c r="Z775" s="3"/>
      <c r="AA775" s="6">
        <f>'Matched(Paired)_t_Test'!$B$16+AC775*'Matched(Paired)_t_Test'!$B$21</f>
        <v>0.18952141659170296</v>
      </c>
      <c r="AB775" s="11">
        <f t="shared" si="21"/>
        <v>0.37154192405237702</v>
      </c>
      <c r="AC775" s="8">
        <f t="shared" si="24"/>
        <v>9.9999999999981978E-2</v>
      </c>
      <c r="AD775" s="11">
        <f t="shared" si="22"/>
        <v>0.37733812996643212</v>
      </c>
      <c r="AE775" s="10" t="str">
        <f>IF(AC775&lt;=-'Matched(Paired)_t_Test'!$B$22,AD775," ")</f>
        <v xml:space="preserve"> </v>
      </c>
      <c r="AF775" s="10" t="str">
        <f>IF(AC775&gt;='Matched(Paired)_t_Test'!$B$22,AD775," ")</f>
        <v xml:space="preserve"> </v>
      </c>
      <c r="AG775" s="3"/>
      <c r="AH775" s="3"/>
      <c r="AI775" s="3"/>
    </row>
    <row r="776" spans="20:35">
      <c r="T776" s="6">
        <f>'Matched(Paired)_t_Test'!$B$16+V776*'Matched(Paired)_t_Test'!$B$21</f>
        <v>0.22742569991005038</v>
      </c>
      <c r="U776" s="7">
        <f t="shared" ref="U776:U839" si="25">_xlfn.T.DIST(T776,5,FALSE)</f>
        <v>0.36806576624094639</v>
      </c>
      <c r="V776" s="8">
        <f t="shared" si="23"/>
        <v>0.11999999999998198</v>
      </c>
      <c r="W776" s="9">
        <f t="shared" ref="W776:W839" si="26">_xlfn.T.DIST(V776,5,FALSE)</f>
        <v>0.37634568939100138</v>
      </c>
      <c r="X776" s="10" t="str">
        <f>IF(V776&lt;=-'Matched(Paired)_t_Test'!$B$26,W776," ")</f>
        <v xml:space="preserve"> </v>
      </c>
      <c r="Y776" s="10" t="str">
        <f>IF(V776&gt;='Matched(Paired)_t_Test'!$B$26,W776," ")</f>
        <v xml:space="preserve"> </v>
      </c>
      <c r="Z776" s="3"/>
      <c r="AA776" s="6">
        <f>'Matched(Paired)_t_Test'!$B$16+AC776*'Matched(Paired)_t_Test'!$B$21</f>
        <v>0.22742569991005038</v>
      </c>
      <c r="AB776" s="11">
        <f t="shared" ref="AB776:AB839" si="27">_xlfn.T.DIST(AA776,5,FALSE)</f>
        <v>0.36806576624094639</v>
      </c>
      <c r="AC776" s="8">
        <f t="shared" si="24"/>
        <v>0.11999999999998198</v>
      </c>
      <c r="AD776" s="11">
        <f t="shared" ref="AD776:AD839" si="28">_xlfn.T.DIST(AC776,5,FALSE)</f>
        <v>0.37634568939100138</v>
      </c>
      <c r="AE776" s="10" t="str">
        <f>IF(AC776&lt;=-'Matched(Paired)_t_Test'!$B$22,AD776," ")</f>
        <v xml:space="preserve"> </v>
      </c>
      <c r="AF776" s="10" t="str">
        <f>IF(AC776&gt;='Matched(Paired)_t_Test'!$B$22,AD776," ")</f>
        <v xml:space="preserve"> </v>
      </c>
      <c r="AG776" s="3"/>
      <c r="AH776" s="3"/>
      <c r="AI776" s="3"/>
    </row>
    <row r="777" spans="20:35">
      <c r="T777" s="6">
        <f>'Matched(Paired)_t_Test'!$B$16+V777*'Matched(Paired)_t_Test'!$B$21</f>
        <v>0.26532998322839779</v>
      </c>
      <c r="U777" s="7">
        <f t="shared" si="25"/>
        <v>0.36401326066305106</v>
      </c>
      <c r="V777" s="8">
        <f t="shared" ref="V777:V840" si="29">V776+$X$517</f>
        <v>0.13999999999998197</v>
      </c>
      <c r="W777" s="9">
        <f t="shared" si="26"/>
        <v>0.37517728695582125</v>
      </c>
      <c r="X777" s="10" t="str">
        <f>IF(V777&lt;=-'Matched(Paired)_t_Test'!$B$26,W777," ")</f>
        <v xml:space="preserve"> </v>
      </c>
      <c r="Y777" s="10" t="str">
        <f>IF(V777&gt;='Matched(Paired)_t_Test'!$B$26,W777," ")</f>
        <v xml:space="preserve"> </v>
      </c>
      <c r="Z777" s="3"/>
      <c r="AA777" s="6">
        <f>'Matched(Paired)_t_Test'!$B$16+AC777*'Matched(Paired)_t_Test'!$B$21</f>
        <v>0.26532998322839779</v>
      </c>
      <c r="AB777" s="11">
        <f t="shared" si="27"/>
        <v>0.36401326066305106</v>
      </c>
      <c r="AC777" s="8">
        <f t="shared" ref="AC777:AC840" si="30">AC776+$X$517</f>
        <v>0.13999999999998197</v>
      </c>
      <c r="AD777" s="11">
        <f t="shared" si="28"/>
        <v>0.37517728695582125</v>
      </c>
      <c r="AE777" s="10" t="str">
        <f>IF(AC777&lt;=-'Matched(Paired)_t_Test'!$B$22,AD777," ")</f>
        <v xml:space="preserve"> </v>
      </c>
      <c r="AF777" s="10" t="str">
        <f>IF(AC777&gt;='Matched(Paired)_t_Test'!$B$22,AD777," ")</f>
        <v xml:space="preserve"> </v>
      </c>
      <c r="AG777" s="3"/>
      <c r="AH777" s="3"/>
      <c r="AI777" s="3"/>
    </row>
    <row r="778" spans="20:35">
      <c r="T778" s="6">
        <f>'Matched(Paired)_t_Test'!$B$16+V778*'Matched(Paired)_t_Test'!$B$21</f>
        <v>0.30323426654674518</v>
      </c>
      <c r="U778" s="7">
        <f t="shared" si="25"/>
        <v>0.35941087838454228</v>
      </c>
      <c r="V778" s="8">
        <f t="shared" si="29"/>
        <v>0.15999999999998196</v>
      </c>
      <c r="W778" s="9">
        <f t="shared" si="26"/>
        <v>0.37383513242210409</v>
      </c>
      <c r="X778" s="10" t="str">
        <f>IF(V778&lt;=-'Matched(Paired)_t_Test'!$B$26,W778," ")</f>
        <v xml:space="preserve"> </v>
      </c>
      <c r="Y778" s="10" t="str">
        <f>IF(V778&gt;='Matched(Paired)_t_Test'!$B$26,W778," ")</f>
        <v xml:space="preserve"> </v>
      </c>
      <c r="Z778" s="3"/>
      <c r="AA778" s="6">
        <f>'Matched(Paired)_t_Test'!$B$16+AC778*'Matched(Paired)_t_Test'!$B$21</f>
        <v>0.30323426654674518</v>
      </c>
      <c r="AB778" s="11">
        <f t="shared" si="27"/>
        <v>0.35941087838454228</v>
      </c>
      <c r="AC778" s="8">
        <f t="shared" si="30"/>
        <v>0.15999999999998196</v>
      </c>
      <c r="AD778" s="11">
        <f t="shared" si="28"/>
        <v>0.37383513242210409</v>
      </c>
      <c r="AE778" s="10" t="str">
        <f>IF(AC778&lt;=-'Matched(Paired)_t_Test'!$B$22,AD778," ")</f>
        <v xml:space="preserve"> </v>
      </c>
      <c r="AF778" s="10" t="str">
        <f>IF(AC778&gt;='Matched(Paired)_t_Test'!$B$22,AD778," ")</f>
        <v xml:space="preserve"> </v>
      </c>
      <c r="AG778" s="3"/>
      <c r="AH778" s="3"/>
      <c r="AI778" s="3"/>
    </row>
    <row r="779" spans="20:35">
      <c r="T779" s="6">
        <f>'Matched(Paired)_t_Test'!$B$16+V779*'Matched(Paired)_t_Test'!$B$21</f>
        <v>0.34113854986509262</v>
      </c>
      <c r="U779" s="7">
        <f t="shared" si="25"/>
        <v>0.35428815763175281</v>
      </c>
      <c r="V779" s="8">
        <f t="shared" si="29"/>
        <v>0.17999999999998195</v>
      </c>
      <c r="W779" s="9">
        <f t="shared" si="26"/>
        <v>0.37232175184091648</v>
      </c>
      <c r="X779" s="10" t="str">
        <f>IF(V779&lt;=-'Matched(Paired)_t_Test'!$B$26,W779," ")</f>
        <v xml:space="preserve"> </v>
      </c>
      <c r="Y779" s="10" t="str">
        <f>IF(V779&gt;='Matched(Paired)_t_Test'!$B$26,W779," ")</f>
        <v xml:space="preserve"> </v>
      </c>
      <c r="Z779" s="3"/>
      <c r="AA779" s="6">
        <f>'Matched(Paired)_t_Test'!$B$16+AC779*'Matched(Paired)_t_Test'!$B$21</f>
        <v>0.34113854986509262</v>
      </c>
      <c r="AB779" s="11">
        <f t="shared" si="27"/>
        <v>0.35428815763175281</v>
      </c>
      <c r="AC779" s="8">
        <f t="shared" si="30"/>
        <v>0.17999999999998195</v>
      </c>
      <c r="AD779" s="11">
        <f t="shared" si="28"/>
        <v>0.37232175184091648</v>
      </c>
      <c r="AE779" s="10" t="str">
        <f>IF(AC779&lt;=-'Matched(Paired)_t_Test'!$B$22,AD779," ")</f>
        <v xml:space="preserve"> </v>
      </c>
      <c r="AF779" s="10" t="str">
        <f>IF(AC779&gt;='Matched(Paired)_t_Test'!$B$22,AD779," ")</f>
        <v xml:space="preserve"> </v>
      </c>
      <c r="AG779" s="3"/>
      <c r="AH779" s="3"/>
      <c r="AI779" s="3"/>
    </row>
    <row r="780" spans="20:35">
      <c r="T780" s="6">
        <f>'Matched(Paired)_t_Test'!$B$16+V780*'Matched(Paired)_t_Test'!$B$21</f>
        <v>0.37904283318344001</v>
      </c>
      <c r="U780" s="7">
        <f t="shared" si="25"/>
        <v>0.34867731872968405</v>
      </c>
      <c r="V780" s="8">
        <f t="shared" si="29"/>
        <v>0.19999999999998194</v>
      </c>
      <c r="W780" s="9">
        <f t="shared" si="26"/>
        <v>0.37063997771397122</v>
      </c>
      <c r="X780" s="10" t="str">
        <f>IF(V780&lt;=-'Matched(Paired)_t_Test'!$B$26,W780," ")</f>
        <v xml:space="preserve"> </v>
      </c>
      <c r="Y780" s="10" t="str">
        <f>IF(V780&gt;='Matched(Paired)_t_Test'!$B$26,W780," ")</f>
        <v xml:space="preserve"> </v>
      </c>
      <c r="Z780" s="3"/>
      <c r="AA780" s="6">
        <f>'Matched(Paired)_t_Test'!$B$16+AC780*'Matched(Paired)_t_Test'!$B$21</f>
        <v>0.37904283318344001</v>
      </c>
      <c r="AB780" s="11">
        <f t="shared" si="27"/>
        <v>0.34867731872968405</v>
      </c>
      <c r="AC780" s="8">
        <f t="shared" si="30"/>
        <v>0.19999999999998194</v>
      </c>
      <c r="AD780" s="11">
        <f t="shared" si="28"/>
        <v>0.37063997771397122</v>
      </c>
      <c r="AE780" s="10" t="str">
        <f>IF(AC780&lt;=-'Matched(Paired)_t_Test'!$B$22,AD780," ")</f>
        <v xml:space="preserve"> </v>
      </c>
      <c r="AF780" s="10" t="str">
        <f>IF(AC780&gt;='Matched(Paired)_t_Test'!$B$22,AD780," ")</f>
        <v xml:space="preserve"> </v>
      </c>
      <c r="AG780" s="3"/>
      <c r="AH780" s="3"/>
      <c r="AI780" s="3"/>
    </row>
    <row r="781" spans="20:35">
      <c r="T781" s="6">
        <f>'Matched(Paired)_t_Test'!$B$16+V781*'Matched(Paired)_t_Test'!$B$21</f>
        <v>0.4169471165017874</v>
      </c>
      <c r="U781" s="7">
        <f t="shared" si="25"/>
        <v>0.34261285562127125</v>
      </c>
      <c r="V781" s="8">
        <f t="shared" si="29"/>
        <v>0.21999999999998193</v>
      </c>
      <c r="W781" s="9">
        <f t="shared" si="26"/>
        <v>0.36879293804190344</v>
      </c>
      <c r="X781" s="10" t="str">
        <f>IF(V781&lt;=-'Matched(Paired)_t_Test'!$B$26,W781," ")</f>
        <v xml:space="preserve"> </v>
      </c>
      <c r="Y781" s="10" t="str">
        <f>IF(V781&gt;='Matched(Paired)_t_Test'!$B$26,W781," ")</f>
        <v xml:space="preserve"> </v>
      </c>
      <c r="Z781" s="3"/>
      <c r="AA781" s="6">
        <f>'Matched(Paired)_t_Test'!$B$16+AC781*'Matched(Paired)_t_Test'!$B$21</f>
        <v>0.4169471165017874</v>
      </c>
      <c r="AB781" s="11">
        <f t="shared" si="27"/>
        <v>0.34261285562127125</v>
      </c>
      <c r="AC781" s="8">
        <f t="shared" si="30"/>
        <v>0.21999999999998193</v>
      </c>
      <c r="AD781" s="11">
        <f t="shared" si="28"/>
        <v>0.36879293804190344</v>
      </c>
      <c r="AE781" s="10" t="str">
        <f>IF(AC781&lt;=-'Matched(Paired)_t_Test'!$B$22,AD781," ")</f>
        <v xml:space="preserve"> </v>
      </c>
      <c r="AF781" s="10" t="str">
        <f>IF(AC781&gt;='Matched(Paired)_t_Test'!$B$22,AD781," ")</f>
        <v xml:space="preserve"> </v>
      </c>
      <c r="AG781" s="3"/>
      <c r="AH781" s="3"/>
      <c r="AI781" s="3"/>
    </row>
    <row r="782" spans="20:35">
      <c r="T782" s="6">
        <f>'Matched(Paired)_t_Test'!$B$16+V782*'Matched(Paired)_t_Test'!$B$21</f>
        <v>0.45485139982013478</v>
      </c>
      <c r="U782" s="7">
        <f t="shared" si="25"/>
        <v>0.33613111234610643</v>
      </c>
      <c r="V782" s="8">
        <f t="shared" si="29"/>
        <v>0.23999999999998192</v>
      </c>
      <c r="W782" s="9">
        <f t="shared" si="26"/>
        <v>0.36678404433054335</v>
      </c>
      <c r="X782" s="10" t="str">
        <f>IF(V782&lt;=-'Matched(Paired)_t_Test'!$B$26,W782," ")</f>
        <v xml:space="preserve"> </v>
      </c>
      <c r="Y782" s="10" t="str">
        <f>IF(V782&gt;='Matched(Paired)_t_Test'!$B$26,W782," ")</f>
        <v xml:space="preserve"> </v>
      </c>
      <c r="Z782" s="3"/>
      <c r="AA782" s="6">
        <f>'Matched(Paired)_t_Test'!$B$16+AC782*'Matched(Paired)_t_Test'!$B$21</f>
        <v>0.45485139982013478</v>
      </c>
      <c r="AB782" s="11">
        <f t="shared" si="27"/>
        <v>0.33613111234610643</v>
      </c>
      <c r="AC782" s="8">
        <f t="shared" si="30"/>
        <v>0.23999999999998192</v>
      </c>
      <c r="AD782" s="11">
        <f t="shared" si="28"/>
        <v>0.36678404433054335</v>
      </c>
      <c r="AE782" s="10" t="str">
        <f>IF(AC782&lt;=-'Matched(Paired)_t_Test'!$B$22,AD782," ")</f>
        <v xml:space="preserve"> </v>
      </c>
      <c r="AF782" s="10" t="str">
        <f>IF(AC782&gt;='Matched(Paired)_t_Test'!$B$22,AD782," ")</f>
        <v xml:space="preserve"> </v>
      </c>
      <c r="AG782" s="3"/>
      <c r="AH782" s="3"/>
      <c r="AI782" s="3"/>
    </row>
    <row r="783" spans="20:35">
      <c r="T783" s="6">
        <f>'Matched(Paired)_t_Test'!$B$16+V783*'Matched(Paired)_t_Test'!$B$21</f>
        <v>0.49275568313848223</v>
      </c>
      <c r="U783" s="7">
        <f t="shared" si="25"/>
        <v>0.32926985279016685</v>
      </c>
      <c r="V783" s="8">
        <f t="shared" si="29"/>
        <v>0.25999999999998191</v>
      </c>
      <c r="W783" s="9">
        <f t="shared" si="26"/>
        <v>0.36461697863159154</v>
      </c>
      <c r="X783" s="10" t="str">
        <f>IF(V783&lt;=-'Matched(Paired)_t_Test'!$B$26,W783," ")</f>
        <v xml:space="preserve"> </v>
      </c>
      <c r="Y783" s="10" t="str">
        <f>IF(V783&gt;='Matched(Paired)_t_Test'!$B$26,W783," ")</f>
        <v xml:space="preserve"> </v>
      </c>
      <c r="Z783" s="3"/>
      <c r="AA783" s="6">
        <f>'Matched(Paired)_t_Test'!$B$16+AC783*'Matched(Paired)_t_Test'!$B$21</f>
        <v>0.49275568313848223</v>
      </c>
      <c r="AB783" s="11">
        <f t="shared" si="27"/>
        <v>0.32926985279016685</v>
      </c>
      <c r="AC783" s="8">
        <f t="shared" si="30"/>
        <v>0.25999999999998191</v>
      </c>
      <c r="AD783" s="11">
        <f t="shared" si="28"/>
        <v>0.36461697863159154</v>
      </c>
      <c r="AE783" s="10" t="str">
        <f>IF(AC783&lt;=-'Matched(Paired)_t_Test'!$B$22,AD783," ")</f>
        <v xml:space="preserve"> </v>
      </c>
      <c r="AF783" s="10" t="str">
        <f>IF(AC783&gt;='Matched(Paired)_t_Test'!$B$22,AD783," ")</f>
        <v xml:space="preserve"> </v>
      </c>
      <c r="AG783" s="3"/>
      <c r="AH783" s="3"/>
      <c r="AI783" s="3"/>
    </row>
    <row r="784" spans="20:35">
      <c r="T784" s="6">
        <f>'Matched(Paired)_t_Test'!$B$16+V784*'Matched(Paired)_t_Test'!$B$21</f>
        <v>0.53065996645682967</v>
      </c>
      <c r="U784" s="7">
        <f t="shared" si="25"/>
        <v>0.32206783172148246</v>
      </c>
      <c r="V784" s="8">
        <f t="shared" si="29"/>
        <v>0.27999999999998193</v>
      </c>
      <c r="W784" s="9">
        <f t="shared" si="26"/>
        <v>0.36229567969927939</v>
      </c>
      <c r="X784" s="10" t="str">
        <f>IF(V784&lt;=-'Matched(Paired)_t_Test'!$B$26,W784," ")</f>
        <v xml:space="preserve"> </v>
      </c>
      <c r="Y784" s="10" t="str">
        <f>IF(V784&gt;='Matched(Paired)_t_Test'!$B$26,W784," ")</f>
        <v xml:space="preserve"> </v>
      </c>
      <c r="Z784" s="3"/>
      <c r="AA784" s="6">
        <f>'Matched(Paired)_t_Test'!$B$16+AC784*'Matched(Paired)_t_Test'!$B$21</f>
        <v>0.53065996645682967</v>
      </c>
      <c r="AB784" s="11">
        <f t="shared" si="27"/>
        <v>0.32206783172148246</v>
      </c>
      <c r="AC784" s="8">
        <f t="shared" si="30"/>
        <v>0.27999999999998193</v>
      </c>
      <c r="AD784" s="11">
        <f t="shared" si="28"/>
        <v>0.36229567969927939</v>
      </c>
      <c r="AE784" s="10" t="str">
        <f>IF(AC784&lt;=-'Matched(Paired)_t_Test'!$B$22,AD784," ")</f>
        <v xml:space="preserve"> </v>
      </c>
      <c r="AF784" s="10" t="str">
        <f>IF(AC784&gt;='Matched(Paired)_t_Test'!$B$22,AD784," ")</f>
        <v xml:space="preserve"> </v>
      </c>
      <c r="AG784" s="3"/>
      <c r="AH784" s="3"/>
      <c r="AI784" s="3"/>
    </row>
    <row r="785" spans="20:35">
      <c r="T785" s="6">
        <f>'Matched(Paired)_t_Test'!$B$16+V785*'Matched(Paired)_t_Test'!$B$21</f>
        <v>0.56856424977517717</v>
      </c>
      <c r="U785" s="7">
        <f t="shared" si="25"/>
        <v>0.3145643746250868</v>
      </c>
      <c r="V785" s="8">
        <f t="shared" si="29"/>
        <v>0.29999999999998195</v>
      </c>
      <c r="W785" s="9">
        <f t="shared" si="26"/>
        <v>0.35982432834901212</v>
      </c>
      <c r="X785" s="10" t="str">
        <f>IF(V785&lt;=-'Matched(Paired)_t_Test'!$B$26,W785," ")</f>
        <v xml:space="preserve"> </v>
      </c>
      <c r="Y785" s="10" t="str">
        <f>IF(V785&gt;='Matched(Paired)_t_Test'!$B$26,W785," ")</f>
        <v xml:space="preserve"> </v>
      </c>
      <c r="Z785" s="3"/>
      <c r="AA785" s="6">
        <f>'Matched(Paired)_t_Test'!$B$16+AC785*'Matched(Paired)_t_Test'!$B$21</f>
        <v>0.56856424977517717</v>
      </c>
      <c r="AB785" s="11">
        <f t="shared" si="27"/>
        <v>0.3145643746250868</v>
      </c>
      <c r="AC785" s="8">
        <f t="shared" si="30"/>
        <v>0.29999999999998195</v>
      </c>
      <c r="AD785" s="11">
        <f t="shared" si="28"/>
        <v>0.35982432834901212</v>
      </c>
      <c r="AE785" s="10" t="str">
        <f>IF(AC785&lt;=-'Matched(Paired)_t_Test'!$B$22,AD785," ")</f>
        <v xml:space="preserve"> </v>
      </c>
      <c r="AF785" s="10" t="str">
        <f>IF(AC785&gt;='Matched(Paired)_t_Test'!$B$22,AD785," ")</f>
        <v xml:space="preserve"> </v>
      </c>
      <c r="AG785" s="3"/>
      <c r="AH785" s="3"/>
      <c r="AI785" s="3"/>
    </row>
    <row r="786" spans="20:35">
      <c r="T786" s="6">
        <f>'Matched(Paired)_t_Test'!$B$16+V786*'Matched(Paired)_t_Test'!$B$21</f>
        <v>0.60646853309352455</v>
      </c>
      <c r="U786" s="7">
        <f t="shared" si="25"/>
        <v>0.30679897317518989</v>
      </c>
      <c r="V786" s="8">
        <f t="shared" si="29"/>
        <v>0.31999999999998197</v>
      </c>
      <c r="W786" s="9">
        <f t="shared" si="26"/>
        <v>0.35720733210761985</v>
      </c>
      <c r="X786" s="10" t="str">
        <f>IF(V786&lt;=-'Matched(Paired)_t_Test'!$B$26,W786," ")</f>
        <v xml:space="preserve"> </v>
      </c>
      <c r="Y786" s="10" t="str">
        <f>IF(V786&gt;='Matched(Paired)_t_Test'!$B$26,W786," ")</f>
        <v xml:space="preserve"> </v>
      </c>
      <c r="Z786" s="3"/>
      <c r="AA786" s="6">
        <f>'Matched(Paired)_t_Test'!$B$16+AC786*'Matched(Paired)_t_Test'!$B$21</f>
        <v>0.60646853309352455</v>
      </c>
      <c r="AB786" s="11">
        <f t="shared" si="27"/>
        <v>0.30679897317518989</v>
      </c>
      <c r="AC786" s="8">
        <f t="shared" si="30"/>
        <v>0.31999999999998197</v>
      </c>
      <c r="AD786" s="11">
        <f t="shared" si="28"/>
        <v>0.35720733210761985</v>
      </c>
      <c r="AE786" s="10" t="str">
        <f>IF(AC786&lt;=-'Matched(Paired)_t_Test'!$B$22,AD786," ")</f>
        <v xml:space="preserve"> </v>
      </c>
      <c r="AF786" s="10" t="str">
        <f>IF(AC786&gt;='Matched(Paired)_t_Test'!$B$22,AD786," ")</f>
        <v xml:space="preserve"> </v>
      </c>
      <c r="AG786" s="3"/>
      <c r="AH786" s="3"/>
      <c r="AI786" s="3"/>
    </row>
    <row r="787" spans="20:35">
      <c r="T787" s="6">
        <f>'Matched(Paired)_t_Test'!$B$16+V787*'Matched(Paired)_t_Test'!$B$21</f>
        <v>0.64437281641187205</v>
      </c>
      <c r="U787" s="7">
        <f t="shared" si="25"/>
        <v>0.29881090236888241</v>
      </c>
      <c r="V787" s="8">
        <f t="shared" si="29"/>
        <v>0.33999999999998198</v>
      </c>
      <c r="W787" s="9">
        <f t="shared" si="26"/>
        <v>0.35444930924766638</v>
      </c>
      <c r="X787" s="10" t="str">
        <f>IF(V787&lt;=-'Matched(Paired)_t_Test'!$B$26,W787," ")</f>
        <v xml:space="preserve"> </v>
      </c>
      <c r="Y787" s="10" t="str">
        <f>IF(V787&gt;='Matched(Paired)_t_Test'!$B$26,W787," ")</f>
        <v xml:space="preserve"> </v>
      </c>
      <c r="Z787" s="3"/>
      <c r="AA787" s="6">
        <f>'Matched(Paired)_t_Test'!$B$16+AC787*'Matched(Paired)_t_Test'!$B$21</f>
        <v>0.64437281641187205</v>
      </c>
      <c r="AB787" s="11">
        <f t="shared" si="27"/>
        <v>0.29881090236888241</v>
      </c>
      <c r="AC787" s="8">
        <f t="shared" si="30"/>
        <v>0.33999999999998198</v>
      </c>
      <c r="AD787" s="11">
        <f t="shared" si="28"/>
        <v>0.35444930924766638</v>
      </c>
      <c r="AE787" s="10" t="str">
        <f>IF(AC787&lt;=-'Matched(Paired)_t_Test'!$B$22,AD787," ")</f>
        <v xml:space="preserve"> </v>
      </c>
      <c r="AF787" s="10" t="str">
        <f>IF(AC787&gt;='Matched(Paired)_t_Test'!$B$22,AD787," ")</f>
        <v xml:space="preserve"> </v>
      </c>
      <c r="AG787" s="3"/>
      <c r="AH787" s="3"/>
      <c r="AI787" s="3"/>
    </row>
    <row r="788" spans="20:35">
      <c r="T788" s="6">
        <f>'Matched(Paired)_t_Test'!$B$16+V788*'Matched(Paired)_t_Test'!$B$21</f>
        <v>0.68227709973021955</v>
      </c>
      <c r="U788" s="7">
        <f t="shared" si="25"/>
        <v>0.29063886443177456</v>
      </c>
      <c r="V788" s="8">
        <f t="shared" si="29"/>
        <v>0.359999999999982</v>
      </c>
      <c r="W788" s="9">
        <f t="shared" si="26"/>
        <v>0.35155507230027577</v>
      </c>
      <c r="X788" s="10" t="str">
        <f>IF(V788&lt;=-'Matched(Paired)_t_Test'!$B$26,W788," ")</f>
        <v xml:space="preserve"> </v>
      </c>
      <c r="Y788" s="10" t="str">
        <f>IF(V788&gt;='Matched(Paired)_t_Test'!$B$26,W788," ")</f>
        <v xml:space="preserve"> </v>
      </c>
      <c r="Z788" s="3"/>
      <c r="AA788" s="6">
        <f>'Matched(Paired)_t_Test'!$B$16+AC788*'Matched(Paired)_t_Test'!$B$21</f>
        <v>0.68227709973021955</v>
      </c>
      <c r="AB788" s="11">
        <f t="shared" si="27"/>
        <v>0.29063886443177456</v>
      </c>
      <c r="AC788" s="8">
        <f t="shared" si="30"/>
        <v>0.359999999999982</v>
      </c>
      <c r="AD788" s="11">
        <f t="shared" si="28"/>
        <v>0.35155507230027577</v>
      </c>
      <c r="AE788" s="10" t="str">
        <f>IF(AC788&lt;=-'Matched(Paired)_t_Test'!$B$22,AD788," ")</f>
        <v xml:space="preserve"> </v>
      </c>
      <c r="AF788" s="10" t="str">
        <f>IF(AC788&gt;='Matched(Paired)_t_Test'!$B$22,AD788," ")</f>
        <v xml:space="preserve"> </v>
      </c>
      <c r="AG788" s="3"/>
      <c r="AH788" s="3"/>
      <c r="AI788" s="3"/>
    </row>
    <row r="789" spans="20:35">
      <c r="T789" s="6">
        <f>'Matched(Paired)_t_Test'!$B$16+V789*'Matched(Paired)_t_Test'!$B$21</f>
        <v>0.72018138304856694</v>
      </c>
      <c r="U789" s="7">
        <f t="shared" si="25"/>
        <v>0.28232066363021002</v>
      </c>
      <c r="V789" s="8">
        <f t="shared" si="29"/>
        <v>0.37999999999998202</v>
      </c>
      <c r="W789" s="9">
        <f t="shared" si="26"/>
        <v>0.34852961114213599</v>
      </c>
      <c r="X789" s="10" t="str">
        <f>IF(V789&lt;=-'Matched(Paired)_t_Test'!$B$26,W789," ")</f>
        <v xml:space="preserve"> </v>
      </c>
      <c r="Y789" s="10" t="str">
        <f>IF(V789&gt;='Matched(Paired)_t_Test'!$B$26,W789," ")</f>
        <v xml:space="preserve"> </v>
      </c>
      <c r="Z789" s="3"/>
      <c r="AA789" s="6">
        <f>'Matched(Paired)_t_Test'!$B$16+AC789*'Matched(Paired)_t_Test'!$B$21</f>
        <v>0.72018138304856694</v>
      </c>
      <c r="AB789" s="11">
        <f t="shared" si="27"/>
        <v>0.28232066363021002</v>
      </c>
      <c r="AC789" s="8">
        <f t="shared" si="30"/>
        <v>0.37999999999998202</v>
      </c>
      <c r="AD789" s="11">
        <f t="shared" si="28"/>
        <v>0.34852961114213599</v>
      </c>
      <c r="AE789" s="10" t="str">
        <f>IF(AC789&lt;=-'Matched(Paired)_t_Test'!$B$22,AD789," ")</f>
        <v xml:space="preserve"> </v>
      </c>
      <c r="AF789" s="10" t="str">
        <f>IF(AC789&gt;='Matched(Paired)_t_Test'!$B$22,AD789," ")</f>
        <v xml:space="preserve"> </v>
      </c>
      <c r="AG789" s="3"/>
      <c r="AH789" s="3"/>
      <c r="AI789" s="3"/>
    </row>
    <row r="790" spans="20:35">
      <c r="T790" s="6">
        <f>'Matched(Paired)_t_Test'!$B$16+V790*'Matched(Paired)_t_Test'!$B$21</f>
        <v>0.75808566636691443</v>
      </c>
      <c r="U790" s="7">
        <f t="shared" si="25"/>
        <v>0.27389291512414643</v>
      </c>
      <c r="V790" s="8">
        <f t="shared" si="29"/>
        <v>0.39999999999998204</v>
      </c>
      <c r="W790" s="9">
        <f t="shared" si="26"/>
        <v>0.34537807575273632</v>
      </c>
      <c r="X790" s="10" t="str">
        <f>IF(V790&lt;=-'Matched(Paired)_t_Test'!$B$26,W790," ")</f>
        <v xml:space="preserve"> </v>
      </c>
      <c r="Y790" s="10" t="str">
        <f>IF(V790&gt;='Matched(Paired)_t_Test'!$B$26,W790," ")</f>
        <v xml:space="preserve"> </v>
      </c>
      <c r="Z790" s="3"/>
      <c r="AA790" s="6">
        <f>'Matched(Paired)_t_Test'!$B$16+AC790*'Matched(Paired)_t_Test'!$B$21</f>
        <v>0.75808566636691443</v>
      </c>
      <c r="AB790" s="11">
        <f t="shared" si="27"/>
        <v>0.27389291512414643</v>
      </c>
      <c r="AC790" s="8">
        <f t="shared" si="30"/>
        <v>0.39999999999998204</v>
      </c>
      <c r="AD790" s="11">
        <f t="shared" si="28"/>
        <v>0.34537807575273632</v>
      </c>
      <c r="AE790" s="10" t="str">
        <f>IF(AC790&lt;=-'Matched(Paired)_t_Test'!$B$22,AD790," ")</f>
        <v xml:space="preserve"> </v>
      </c>
      <c r="AF790" s="10" t="str">
        <f>IF(AC790&gt;='Matched(Paired)_t_Test'!$B$22,AD790," ")</f>
        <v xml:space="preserve"> </v>
      </c>
      <c r="AG790" s="3"/>
      <c r="AH790" s="3"/>
      <c r="AI790" s="3"/>
    </row>
    <row r="791" spans="20:35">
      <c r="T791" s="6">
        <f>'Matched(Paired)_t_Test'!$B$16+V791*'Matched(Paired)_t_Test'!$B$21</f>
        <v>0.79598994968526182</v>
      </c>
      <c r="U791" s="7">
        <f t="shared" si="25"/>
        <v>0.26539079000369409</v>
      </c>
      <c r="V791" s="8">
        <f t="shared" si="29"/>
        <v>0.41999999999998205</v>
      </c>
      <c r="W791" s="9">
        <f t="shared" si="26"/>
        <v>0.34210575873751459</v>
      </c>
      <c r="X791" s="10" t="str">
        <f>IF(V791&lt;=-'Matched(Paired)_t_Test'!$B$26,W791," ")</f>
        <v xml:space="preserve"> </v>
      </c>
      <c r="Y791" s="10" t="str">
        <f>IF(V791&gt;='Matched(Paired)_t_Test'!$B$26,W791," ")</f>
        <v xml:space="preserve"> </v>
      </c>
      <c r="Z791" s="3"/>
      <c r="AA791" s="6">
        <f>'Matched(Paired)_t_Test'!$B$16+AC791*'Matched(Paired)_t_Test'!$B$21</f>
        <v>0.79598994968526182</v>
      </c>
      <c r="AB791" s="11">
        <f t="shared" si="27"/>
        <v>0.26539079000369409</v>
      </c>
      <c r="AC791" s="8">
        <f t="shared" si="30"/>
        <v>0.41999999999998205</v>
      </c>
      <c r="AD791" s="11">
        <f t="shared" si="28"/>
        <v>0.34210575873751459</v>
      </c>
      <c r="AE791" s="10" t="str">
        <f>IF(AC791&lt;=-'Matched(Paired)_t_Test'!$B$22,AD791," ")</f>
        <v xml:space="preserve"> </v>
      </c>
      <c r="AF791" s="10" t="str">
        <f>IF(AC791&gt;='Matched(Paired)_t_Test'!$B$22,AD791," ")</f>
        <v xml:space="preserve"> </v>
      </c>
      <c r="AG791" s="3"/>
      <c r="AH791" s="3"/>
      <c r="AI791" s="3"/>
    </row>
    <row r="792" spans="20:35">
      <c r="T792" s="6">
        <f>'Matched(Paired)_t_Test'!$B$16+V792*'Matched(Paired)_t_Test'!$B$21</f>
        <v>0.83389423300360932</v>
      </c>
      <c r="U792" s="7">
        <f t="shared" si="25"/>
        <v>0.25684779770087868</v>
      </c>
      <c r="V792" s="8">
        <f t="shared" si="29"/>
        <v>0.43999999999998207</v>
      </c>
      <c r="W792" s="9">
        <f t="shared" si="26"/>
        <v>0.33871807771145335</v>
      </c>
      <c r="X792" s="10" t="str">
        <f>IF(V792&lt;=-'Matched(Paired)_t_Test'!$B$26,W792," ")</f>
        <v xml:space="preserve"> </v>
      </c>
      <c r="Y792" s="10" t="str">
        <f>IF(V792&gt;='Matched(Paired)_t_Test'!$B$26,W792," ")</f>
        <v xml:space="preserve"> </v>
      </c>
      <c r="Z792" s="3"/>
      <c r="AA792" s="6">
        <f>'Matched(Paired)_t_Test'!$B$16+AC792*'Matched(Paired)_t_Test'!$B$21</f>
        <v>0.83389423300360932</v>
      </c>
      <c r="AB792" s="11">
        <f t="shared" si="27"/>
        <v>0.25684779770087868</v>
      </c>
      <c r="AC792" s="8">
        <f t="shared" si="30"/>
        <v>0.43999999999998207</v>
      </c>
      <c r="AD792" s="11">
        <f t="shared" si="28"/>
        <v>0.33871807771145335</v>
      </c>
      <c r="AE792" s="10" t="str">
        <f>IF(AC792&lt;=-'Matched(Paired)_t_Test'!$B$22,AD792," ")</f>
        <v xml:space="preserve"> </v>
      </c>
      <c r="AF792" s="10" t="str">
        <f>IF(AC792&gt;='Matched(Paired)_t_Test'!$B$22,AD792," ")</f>
        <v xml:space="preserve"> </v>
      </c>
      <c r="AG792" s="3"/>
      <c r="AH792" s="3"/>
      <c r="AI792" s="3"/>
    </row>
    <row r="793" spans="20:35">
      <c r="T793" s="6">
        <f>'Matched(Paired)_t_Test'!$B$16+V793*'Matched(Paired)_t_Test'!$B$21</f>
        <v>0.87179851632195682</v>
      </c>
      <c r="U793" s="7">
        <f t="shared" si="25"/>
        <v>0.24829560608178083</v>
      </c>
      <c r="V793" s="8">
        <f t="shared" si="29"/>
        <v>0.45999999999998209</v>
      </c>
      <c r="W793" s="9">
        <f t="shared" si="26"/>
        <v>0.33522055763581393</v>
      </c>
      <c r="X793" s="10" t="str">
        <f>IF(V793&lt;=-'Matched(Paired)_t_Test'!$B$26,W793," ")</f>
        <v xml:space="preserve"> </v>
      </c>
      <c r="Y793" s="10" t="str">
        <f>IF(V793&gt;='Matched(Paired)_t_Test'!$B$26,W793," ")</f>
        <v xml:space="preserve"> </v>
      </c>
      <c r="Z793" s="3"/>
      <c r="AA793" s="6">
        <f>'Matched(Paired)_t_Test'!$B$16+AC793*'Matched(Paired)_t_Test'!$B$21</f>
        <v>0.87179851632195682</v>
      </c>
      <c r="AB793" s="11">
        <f t="shared" si="27"/>
        <v>0.24829560608178083</v>
      </c>
      <c r="AC793" s="8">
        <f t="shared" si="30"/>
        <v>0.45999999999998209</v>
      </c>
      <c r="AD793" s="11">
        <f t="shared" si="28"/>
        <v>0.33522055763581393</v>
      </c>
      <c r="AE793" s="10" t="str">
        <f>IF(AC793&lt;=-'Matched(Paired)_t_Test'!$B$22,AD793," ")</f>
        <v xml:space="preserve"> </v>
      </c>
      <c r="AF793" s="10" t="str">
        <f>IF(AC793&gt;='Matched(Paired)_t_Test'!$B$22,AD793," ")</f>
        <v xml:space="preserve"> </v>
      </c>
      <c r="AG793" s="3"/>
      <c r="AH793" s="3"/>
      <c r="AI793" s="3"/>
    </row>
    <row r="794" spans="20:35">
      <c r="T794" s="6">
        <f>'Matched(Paired)_t_Test'!$B$16+V794*'Matched(Paired)_t_Test'!$B$21</f>
        <v>0.9097027996403042</v>
      </c>
      <c r="U794" s="7">
        <f t="shared" si="25"/>
        <v>0.23976389872282192</v>
      </c>
      <c r="V794" s="8">
        <f t="shared" si="29"/>
        <v>0.47999999999998211</v>
      </c>
      <c r="W794" s="9">
        <f t="shared" si="26"/>
        <v>0.3316188131981696</v>
      </c>
      <c r="X794" s="10" t="str">
        <f>IF(V794&lt;=-'Matched(Paired)_t_Test'!$B$26,W794," ")</f>
        <v xml:space="preserve"> </v>
      </c>
      <c r="Y794" s="10" t="str">
        <f>IF(V794&gt;='Matched(Paired)_t_Test'!$B$26,W794," ")</f>
        <v xml:space="preserve"> </v>
      </c>
      <c r="Z794" s="3"/>
      <c r="AA794" s="6">
        <f>'Matched(Paired)_t_Test'!$B$16+AC794*'Matched(Paired)_t_Test'!$B$21</f>
        <v>0.9097027996403042</v>
      </c>
      <c r="AB794" s="11">
        <f t="shared" si="27"/>
        <v>0.23976389872282192</v>
      </c>
      <c r="AC794" s="8">
        <f t="shared" si="30"/>
        <v>0.47999999999998211</v>
      </c>
      <c r="AD794" s="11">
        <f t="shared" si="28"/>
        <v>0.3316188131981696</v>
      </c>
      <c r="AE794" s="10" t="str">
        <f>IF(AC794&lt;=-'Matched(Paired)_t_Test'!$B$22,AD794," ")</f>
        <v xml:space="preserve"> </v>
      </c>
      <c r="AF794" s="10" t="str">
        <f>IF(AC794&gt;='Matched(Paired)_t_Test'!$B$22,AD794," ")</f>
        <v xml:space="preserve"> </v>
      </c>
      <c r="AG794" s="3"/>
      <c r="AH794" s="3"/>
      <c r="AI794" s="3"/>
    </row>
    <row r="795" spans="20:35">
      <c r="T795" s="6">
        <f>'Matched(Paired)_t_Test'!$B$16+V795*'Matched(Paired)_t_Test'!$B$21</f>
        <v>0.9476070829586517</v>
      </c>
      <c r="U795" s="7">
        <f t="shared" si="25"/>
        <v>0.23128026817307143</v>
      </c>
      <c r="V795" s="8">
        <f t="shared" si="29"/>
        <v>0.49999999999998213</v>
      </c>
      <c r="W795" s="9">
        <f t="shared" si="26"/>
        <v>0.32791853132274995</v>
      </c>
      <c r="X795" s="10" t="str">
        <f>IF(V795&lt;=-'Matched(Paired)_t_Test'!$B$26,W795," ")</f>
        <v xml:space="preserve"> </v>
      </c>
      <c r="Y795" s="10" t="str">
        <f>IF(V795&gt;='Matched(Paired)_t_Test'!$B$26,W795," ")</f>
        <v xml:space="preserve"> </v>
      </c>
      <c r="Z795" s="3"/>
      <c r="AA795" s="6">
        <f>'Matched(Paired)_t_Test'!$B$16+AC795*'Matched(Paired)_t_Test'!$B$21</f>
        <v>0.9476070829586517</v>
      </c>
      <c r="AB795" s="11">
        <f t="shared" si="27"/>
        <v>0.23128026817307143</v>
      </c>
      <c r="AC795" s="8">
        <f t="shared" si="30"/>
        <v>0.49999999999998213</v>
      </c>
      <c r="AD795" s="11">
        <f t="shared" si="28"/>
        <v>0.32791853132274995</v>
      </c>
      <c r="AE795" s="10" t="str">
        <f>IF(AC795&lt;=-'Matched(Paired)_t_Test'!$B$22,AD795," ")</f>
        <v xml:space="preserve"> </v>
      </c>
      <c r="AF795" s="10" t="str">
        <f>IF(AC795&gt;='Matched(Paired)_t_Test'!$B$22,AD795," ")</f>
        <v xml:space="preserve"> </v>
      </c>
      <c r="AG795" s="3"/>
      <c r="AH795" s="3"/>
      <c r="AI795" s="3"/>
    </row>
    <row r="796" spans="20:35">
      <c r="T796" s="6">
        <f>'Matched(Paired)_t_Test'!$B$16+V796*'Matched(Paired)_t_Test'!$B$21</f>
        <v>0.98551136627699909</v>
      </c>
      <c r="U796" s="7">
        <f t="shared" si="25"/>
        <v>0.22287014341117303</v>
      </c>
      <c r="V796" s="8">
        <f t="shared" si="29"/>
        <v>0.51999999999998214</v>
      </c>
      <c r="W796" s="9">
        <f t="shared" si="26"/>
        <v>0.32412545389438313</v>
      </c>
      <c r="X796" s="10" t="str">
        <f>IF(V796&lt;=-'Matched(Paired)_t_Test'!$B$26,W796," ")</f>
        <v xml:space="preserve"> </v>
      </c>
      <c r="Y796" s="10" t="str">
        <f>IF(V796&gt;='Matched(Paired)_t_Test'!$B$26,W796," ")</f>
        <v xml:space="preserve"> </v>
      </c>
      <c r="Z796" s="3"/>
      <c r="AA796" s="6">
        <f>'Matched(Paired)_t_Test'!$B$16+AC796*'Matched(Paired)_t_Test'!$B$21</f>
        <v>0.98551136627699909</v>
      </c>
      <c r="AB796" s="11">
        <f t="shared" si="27"/>
        <v>0.22287014341117303</v>
      </c>
      <c r="AC796" s="8">
        <f t="shared" si="30"/>
        <v>0.51999999999998214</v>
      </c>
      <c r="AD796" s="11">
        <f t="shared" si="28"/>
        <v>0.32412545389438313</v>
      </c>
      <c r="AE796" s="10" t="str">
        <f>IF(AC796&lt;=-'Matched(Paired)_t_Test'!$B$22,AD796," ")</f>
        <v xml:space="preserve"> </v>
      </c>
      <c r="AF796" s="10" t="str">
        <f>IF(AC796&gt;='Matched(Paired)_t_Test'!$B$22,AD796," ")</f>
        <v xml:space="preserve"> </v>
      </c>
      <c r="AG796" s="3"/>
      <c r="AH796" s="3"/>
      <c r="AI796" s="3"/>
    </row>
    <row r="797" spans="20:35">
      <c r="T797" s="6">
        <f>'Matched(Paired)_t_Test'!$B$16+V797*'Matched(Paired)_t_Test'!$B$21</f>
        <v>1.0234156495953466</v>
      </c>
      <c r="U797" s="7">
        <f t="shared" si="25"/>
        <v>0.21455674922487453</v>
      </c>
      <c r="V797" s="8">
        <f t="shared" si="29"/>
        <v>0.53999999999998216</v>
      </c>
      <c r="W797" s="9">
        <f t="shared" si="26"/>
        <v>0.32024536077508908</v>
      </c>
      <c r="X797" s="10" t="str">
        <f>IF(V797&lt;=-'Matched(Paired)_t_Test'!$B$26,W797," ")</f>
        <v xml:space="preserve"> </v>
      </c>
      <c r="Y797" s="10" t="str">
        <f>IF(V797&gt;='Matched(Paired)_t_Test'!$B$26,W797," ")</f>
        <v xml:space="preserve"> </v>
      </c>
      <c r="Z797" s="3"/>
      <c r="AA797" s="6">
        <f>'Matched(Paired)_t_Test'!$B$16+AC797*'Matched(Paired)_t_Test'!$B$21</f>
        <v>1.0234156495953466</v>
      </c>
      <c r="AB797" s="11">
        <f t="shared" si="27"/>
        <v>0.21455674922487453</v>
      </c>
      <c r="AC797" s="8">
        <f t="shared" si="30"/>
        <v>0.53999999999998216</v>
      </c>
      <c r="AD797" s="11">
        <f t="shared" si="28"/>
        <v>0.32024536077508908</v>
      </c>
      <c r="AE797" s="10" t="str">
        <f>IF(AC797&lt;=-'Matched(Paired)_t_Test'!$B$22,AD797," ")</f>
        <v xml:space="preserve"> </v>
      </c>
      <c r="AF797" s="10" t="str">
        <f>IF(AC797&gt;='Matched(Paired)_t_Test'!$B$22,AD797," ")</f>
        <v xml:space="preserve"> </v>
      </c>
      <c r="AG797" s="3"/>
      <c r="AH797" s="3"/>
      <c r="AI797" s="3"/>
    </row>
    <row r="798" spans="20:35">
      <c r="T798" s="6">
        <f>'Matched(Paired)_t_Test'!$B$16+V798*'Matched(Paired)_t_Test'!$B$21</f>
        <v>1.061319932913694</v>
      </c>
      <c r="U798" s="7">
        <f t="shared" si="25"/>
        <v>0.20636109487283955</v>
      </c>
      <c r="V798" s="8">
        <f t="shared" si="29"/>
        <v>0.55999999999998218</v>
      </c>
      <c r="W798" s="9">
        <f t="shared" si="26"/>
        <v>0.31628405318768521</v>
      </c>
      <c r="X798" s="10" t="str">
        <f>IF(V798&lt;=-'Matched(Paired)_t_Test'!$B$26,W798," ")</f>
        <v xml:space="preserve"> </v>
      </c>
      <c r="Y798" s="10" t="str">
        <f>IF(V798&gt;='Matched(Paired)_t_Test'!$B$26,W798," ")</f>
        <v xml:space="preserve"> </v>
      </c>
      <c r="Z798" s="3"/>
      <c r="AA798" s="6">
        <f>'Matched(Paired)_t_Test'!$B$16+AC798*'Matched(Paired)_t_Test'!$B$21</f>
        <v>1.061319932913694</v>
      </c>
      <c r="AB798" s="11">
        <f t="shared" si="27"/>
        <v>0.20636109487283955</v>
      </c>
      <c r="AC798" s="8">
        <f t="shared" si="30"/>
        <v>0.55999999999998218</v>
      </c>
      <c r="AD798" s="11">
        <f t="shared" si="28"/>
        <v>0.31628405318768521</v>
      </c>
      <c r="AE798" s="10" t="str">
        <f>IF(AC798&lt;=-'Matched(Paired)_t_Test'!$B$22,AD798," ")</f>
        <v xml:space="preserve"> </v>
      </c>
      <c r="AF798" s="10" t="str">
        <f>IF(AC798&gt;='Matched(Paired)_t_Test'!$B$22,AD798," ")</f>
        <v xml:space="preserve"> </v>
      </c>
      <c r="AG798" s="3"/>
      <c r="AH798" s="3"/>
      <c r="AI798" s="3"/>
    </row>
    <row r="799" spans="20:35">
      <c r="T799" s="6">
        <f>'Matched(Paired)_t_Test'!$B$16+V799*'Matched(Paired)_t_Test'!$B$21</f>
        <v>1.0992242162320416</v>
      </c>
      <c r="U799" s="7">
        <f t="shared" si="25"/>
        <v>0.19830198912821151</v>
      </c>
      <c r="V799" s="8">
        <f t="shared" si="29"/>
        <v>0.5799999999999822</v>
      </c>
      <c r="W799" s="9">
        <f t="shared" si="26"/>
        <v>0.31224733753569223</v>
      </c>
      <c r="X799" s="10" t="str">
        <f>IF(V799&lt;=-'Matched(Paired)_t_Test'!$B$26,W799," ")</f>
        <v xml:space="preserve"> </v>
      </c>
      <c r="Y799" s="10" t="str">
        <f>IF(V799&gt;='Matched(Paired)_t_Test'!$B$26,W799," ")</f>
        <v xml:space="preserve"> </v>
      </c>
      <c r="Z799" s="3"/>
      <c r="AA799" s="6">
        <f>'Matched(Paired)_t_Test'!$B$16+AC799*'Matched(Paired)_t_Test'!$B$21</f>
        <v>1.0992242162320416</v>
      </c>
      <c r="AB799" s="11">
        <f t="shared" si="27"/>
        <v>0.19830198912821151</v>
      </c>
      <c r="AC799" s="8">
        <f t="shared" si="30"/>
        <v>0.5799999999999822</v>
      </c>
      <c r="AD799" s="11">
        <f t="shared" si="28"/>
        <v>0.31224733753569223</v>
      </c>
      <c r="AE799" s="10" t="str">
        <f>IF(AC799&lt;=-'Matched(Paired)_t_Test'!$B$22,AD799," ")</f>
        <v xml:space="preserve"> </v>
      </c>
      <c r="AF799" s="10" t="str">
        <f>IF(AC799&gt;='Matched(Paired)_t_Test'!$B$22,AD799," ")</f>
        <v xml:space="preserve"> </v>
      </c>
      <c r="AG799" s="3"/>
      <c r="AH799" s="3"/>
      <c r="AI799" s="3"/>
    </row>
    <row r="800" spans="20:35">
      <c r="T800" s="6">
        <f>'Matched(Paired)_t_Test'!$B$16+V800*'Matched(Paired)_t_Test'!$B$21</f>
        <v>1.137128499550389</v>
      </c>
      <c r="U800" s="7">
        <f t="shared" si="25"/>
        <v>0.19039607864407843</v>
      </c>
      <c r="V800" s="8">
        <f t="shared" si="29"/>
        <v>0.59999999999998221</v>
      </c>
      <c r="W800" s="9">
        <f t="shared" si="26"/>
        <v>0.30814100972342368</v>
      </c>
      <c r="X800" s="10" t="str">
        <f>IF(V800&lt;=-'Matched(Paired)_t_Test'!$B$26,W800," ")</f>
        <v xml:space="preserve"> </v>
      </c>
      <c r="Y800" s="10" t="str">
        <f>IF(V800&gt;='Matched(Paired)_t_Test'!$B$26,W800," ")</f>
        <v xml:space="preserve"> </v>
      </c>
      <c r="Z800" s="3"/>
      <c r="AA800" s="6">
        <f>'Matched(Paired)_t_Test'!$B$16+AC800*'Matched(Paired)_t_Test'!$B$21</f>
        <v>1.137128499550389</v>
      </c>
      <c r="AB800" s="11">
        <f t="shared" si="27"/>
        <v>0.19039607864407843</v>
      </c>
      <c r="AC800" s="8">
        <f t="shared" si="30"/>
        <v>0.59999999999998221</v>
      </c>
      <c r="AD800" s="11">
        <f t="shared" si="28"/>
        <v>0.30814100972342368</v>
      </c>
      <c r="AE800" s="10" t="str">
        <f>IF(AC800&lt;=-'Matched(Paired)_t_Test'!$B$22,AD800," ")</f>
        <v xml:space="preserve"> </v>
      </c>
      <c r="AF800" s="10" t="str">
        <f>IF(AC800&gt;='Matched(Paired)_t_Test'!$B$22,AD800," ")</f>
        <v xml:space="preserve"> </v>
      </c>
      <c r="AG800" s="3"/>
      <c r="AH800" s="3"/>
      <c r="AI800" s="3"/>
    </row>
    <row r="801" spans="20:35">
      <c r="T801" s="6">
        <f>'Matched(Paired)_t_Test'!$B$16+V801*'Matched(Paired)_t_Test'!$B$21</f>
        <v>1.1750327828687364</v>
      </c>
      <c r="U801" s="7">
        <f t="shared" si="25"/>
        <v>0.18265790651299185</v>
      </c>
      <c r="V801" s="8">
        <f t="shared" si="29"/>
        <v>0.61999999999998223</v>
      </c>
      <c r="W801" s="9">
        <f t="shared" si="26"/>
        <v>0.3039708400344861</v>
      </c>
      <c r="X801" s="10" t="str">
        <f>IF(V801&lt;=-'Matched(Paired)_t_Test'!$B$26,W801," ")</f>
        <v xml:space="preserve"> </v>
      </c>
      <c r="Y801" s="10" t="str">
        <f>IF(V801&gt;='Matched(Paired)_t_Test'!$B$26,W801," ")</f>
        <v xml:space="preserve"> </v>
      </c>
      <c r="Z801" s="3"/>
      <c r="AA801" s="6">
        <f>'Matched(Paired)_t_Test'!$B$16+AC801*'Matched(Paired)_t_Test'!$B$21</f>
        <v>1.1750327828687364</v>
      </c>
      <c r="AB801" s="11">
        <f t="shared" si="27"/>
        <v>0.18265790651299185</v>
      </c>
      <c r="AC801" s="8">
        <f t="shared" si="30"/>
        <v>0.61999999999998223</v>
      </c>
      <c r="AD801" s="11">
        <f t="shared" si="28"/>
        <v>0.3039708400344861</v>
      </c>
      <c r="AE801" s="10" t="str">
        <f>IF(AC801&lt;=-'Matched(Paired)_t_Test'!$B$22,AD801," ")</f>
        <v xml:space="preserve"> </v>
      </c>
      <c r="AF801" s="10" t="str">
        <f>IF(AC801&gt;='Matched(Paired)_t_Test'!$B$22,AD801," ")</f>
        <v xml:space="preserve"> </v>
      </c>
      <c r="AG801" s="3"/>
      <c r="AH801" s="3"/>
      <c r="AI801" s="3"/>
    </row>
    <row r="802" spans="20:35">
      <c r="T802" s="6">
        <f>'Matched(Paired)_t_Test'!$B$16+V802*'Matched(Paired)_t_Test'!$B$21</f>
        <v>1.212937066187084</v>
      </c>
      <c r="U802" s="7">
        <f t="shared" si="25"/>
        <v>0.17509998790496681</v>
      </c>
      <c r="V802" s="8">
        <f t="shared" si="29"/>
        <v>0.63999999999998225</v>
      </c>
      <c r="W802" s="9">
        <f t="shared" si="26"/>
        <v>0.29974255862106175</v>
      </c>
      <c r="X802" s="10" t="str">
        <f>IF(V802&lt;=-'Matched(Paired)_t_Test'!$B$26,W802," ")</f>
        <v xml:space="preserve"> </v>
      </c>
      <c r="Y802" s="10" t="str">
        <f>IF(V802&gt;='Matched(Paired)_t_Test'!$B$26,W802," ")</f>
        <v xml:space="preserve"> </v>
      </c>
      <c r="Z802" s="3"/>
      <c r="AA802" s="6">
        <f>'Matched(Paired)_t_Test'!$B$16+AC802*'Matched(Paired)_t_Test'!$B$21</f>
        <v>1.212937066187084</v>
      </c>
      <c r="AB802" s="11">
        <f t="shared" si="27"/>
        <v>0.17509998790496681</v>
      </c>
      <c r="AC802" s="8">
        <f t="shared" si="30"/>
        <v>0.63999999999998225</v>
      </c>
      <c r="AD802" s="11">
        <f t="shared" si="28"/>
        <v>0.29974255862106175</v>
      </c>
      <c r="AE802" s="10" t="str">
        <f>IF(AC802&lt;=-'Matched(Paired)_t_Test'!$B$22,AD802," ")</f>
        <v xml:space="preserve"> </v>
      </c>
      <c r="AF802" s="10" t="str">
        <f>IF(AC802&gt;='Matched(Paired)_t_Test'!$B$22,AD802," ")</f>
        <v xml:space="preserve"> </v>
      </c>
      <c r="AG802" s="3"/>
      <c r="AH802" s="3"/>
      <c r="AI802" s="3"/>
    </row>
    <row r="803" spans="20:35">
      <c r="T803" s="6">
        <f>'Matched(Paired)_t_Test'!$B$16+V803*'Matched(Paired)_t_Test'!$B$21</f>
        <v>1.2508413495054314</v>
      </c>
      <c r="U803" s="7">
        <f t="shared" si="25"/>
        <v>0.16773289974891417</v>
      </c>
      <c r="V803" s="8">
        <f t="shared" si="29"/>
        <v>0.65999999999998227</v>
      </c>
      <c r="W803" s="9">
        <f t="shared" si="26"/>
        <v>0.29546184165036216</v>
      </c>
      <c r="X803" s="10" t="str">
        <f>IF(V803&lt;=-'Matched(Paired)_t_Test'!$B$26,W803," ")</f>
        <v xml:space="preserve"> </v>
      </c>
      <c r="Y803" s="10" t="str">
        <f>IF(V803&gt;='Matched(Paired)_t_Test'!$B$26,W803," ")</f>
        <v xml:space="preserve"> </v>
      </c>
      <c r="Z803" s="3"/>
      <c r="AA803" s="6">
        <f>'Matched(Paired)_t_Test'!$B$16+AC803*'Matched(Paired)_t_Test'!$B$21</f>
        <v>1.2508413495054314</v>
      </c>
      <c r="AB803" s="11">
        <f t="shared" si="27"/>
        <v>0.16773289974891417</v>
      </c>
      <c r="AC803" s="8">
        <f t="shared" si="30"/>
        <v>0.65999999999998227</v>
      </c>
      <c r="AD803" s="11">
        <f t="shared" si="28"/>
        <v>0.29546184165036216</v>
      </c>
      <c r="AE803" s="10" t="str">
        <f>IF(AC803&lt;=-'Matched(Paired)_t_Test'!$B$22,AD803," ")</f>
        <v xml:space="preserve"> </v>
      </c>
      <c r="AF803" s="10" t="str">
        <f>IF(AC803&gt;='Matched(Paired)_t_Test'!$B$22,AD803," ")</f>
        <v xml:space="preserve"> </v>
      </c>
      <c r="AG803" s="3"/>
      <c r="AH803" s="3"/>
      <c r="AI803" s="3"/>
    </row>
    <row r="804" spans="20:35">
      <c r="T804" s="6">
        <f>'Matched(Paired)_t_Test'!$B$16+V804*'Matched(Paired)_t_Test'!$B$21</f>
        <v>1.2887456328237787</v>
      </c>
      <c r="U804" s="7">
        <f t="shared" si="25"/>
        <v>0.16056538155899977</v>
      </c>
      <c r="V804" s="8">
        <f t="shared" si="29"/>
        <v>0.67999999999998229</v>
      </c>
      <c r="W804" s="9">
        <f t="shared" si="26"/>
        <v>0.29113429814859282</v>
      </c>
      <c r="X804" s="10" t="str">
        <f>IF(V804&lt;=-'Matched(Paired)_t_Test'!$B$26,W804," ")</f>
        <v xml:space="preserve"> </v>
      </c>
      <c r="Y804" s="10" t="str">
        <f>IF(V804&gt;='Matched(Paired)_t_Test'!$B$26,W804," ")</f>
        <v xml:space="preserve"> </v>
      </c>
      <c r="Z804" s="3"/>
      <c r="AA804" s="6">
        <f>'Matched(Paired)_t_Test'!$B$16+AC804*'Matched(Paired)_t_Test'!$B$21</f>
        <v>1.2887456328237787</v>
      </c>
      <c r="AB804" s="11">
        <f t="shared" si="27"/>
        <v>0.16056538155899977</v>
      </c>
      <c r="AC804" s="8">
        <f t="shared" si="30"/>
        <v>0.67999999999998229</v>
      </c>
      <c r="AD804" s="11">
        <f t="shared" si="28"/>
        <v>0.29113429814859282</v>
      </c>
      <c r="AE804" s="10" t="str">
        <f>IF(AC804&lt;=-'Matched(Paired)_t_Test'!$B$22,AD804," ")</f>
        <v xml:space="preserve"> </v>
      </c>
      <c r="AF804" s="10" t="str">
        <f>IF(AC804&gt;='Matched(Paired)_t_Test'!$B$22,AD804," ")</f>
        <v xml:space="preserve"> </v>
      </c>
      <c r="AG804" s="3"/>
      <c r="AH804" s="3"/>
      <c r="AI804" s="3"/>
    </row>
    <row r="805" spans="20:35">
      <c r="T805" s="6">
        <f>'Matched(Paired)_t_Test'!$B$16+V805*'Matched(Paired)_t_Test'!$B$21</f>
        <v>1.3266499161421264</v>
      </c>
      <c r="U805" s="7">
        <f t="shared" si="25"/>
        <v>0.15360444468790643</v>
      </c>
      <c r="V805" s="8">
        <f t="shared" si="29"/>
        <v>0.6999999999999823</v>
      </c>
      <c r="W805" s="9">
        <f t="shared" si="26"/>
        <v>0.28676545757670185</v>
      </c>
      <c r="X805" s="10" t="str">
        <f>IF(V805&lt;=-'Matched(Paired)_t_Test'!$B$26,W805," ")</f>
        <v xml:space="preserve"> </v>
      </c>
      <c r="Y805" s="10" t="str">
        <f>IF(V805&gt;='Matched(Paired)_t_Test'!$B$26,W805," ")</f>
        <v xml:space="preserve"> </v>
      </c>
      <c r="Z805" s="3"/>
      <c r="AA805" s="6">
        <f>'Matched(Paired)_t_Test'!$B$16+AC805*'Matched(Paired)_t_Test'!$B$21</f>
        <v>1.3266499161421264</v>
      </c>
      <c r="AB805" s="11">
        <f t="shared" si="27"/>
        <v>0.15360444468790643</v>
      </c>
      <c r="AC805" s="8">
        <f t="shared" si="30"/>
        <v>0.6999999999999823</v>
      </c>
      <c r="AD805" s="11">
        <f t="shared" si="28"/>
        <v>0.28676545757670185</v>
      </c>
      <c r="AE805" s="10" t="str">
        <f>IF(AC805&lt;=-'Matched(Paired)_t_Test'!$B$22,AD805," ")</f>
        <v xml:space="preserve"> </v>
      </c>
      <c r="AF805" s="10" t="str">
        <f>IF(AC805&gt;='Matched(Paired)_t_Test'!$B$22,AD805," ")</f>
        <v xml:space="preserve"> </v>
      </c>
      <c r="AG805" s="3"/>
      <c r="AH805" s="3"/>
      <c r="AI805" s="3"/>
    </row>
    <row r="806" spans="20:35">
      <c r="T806" s="6">
        <f>'Matched(Paired)_t_Test'!$B$16+V806*'Matched(Paired)_t_Test'!$B$21</f>
        <v>1.3645541994604737</v>
      </c>
      <c r="U806" s="7">
        <f t="shared" si="25"/>
        <v>0.14685548750196695</v>
      </c>
      <c r="V806" s="8">
        <f t="shared" si="29"/>
        <v>0.71999999999998232</v>
      </c>
      <c r="W806" s="9">
        <f t="shared" si="26"/>
        <v>0.2823607581661754</v>
      </c>
      <c r="X806" s="10" t="str">
        <f>IF(V806&lt;=-'Matched(Paired)_t_Test'!$B$26,W806," ")</f>
        <v xml:space="preserve"> </v>
      </c>
      <c r="Y806" s="10" t="str">
        <f>IF(V806&gt;='Matched(Paired)_t_Test'!$B$26,W806," ")</f>
        <v xml:space="preserve"> </v>
      </c>
      <c r="Z806" s="3"/>
      <c r="AA806" s="6">
        <f>'Matched(Paired)_t_Test'!$B$16+AC806*'Matched(Paired)_t_Test'!$B$21</f>
        <v>1.3645541994604737</v>
      </c>
      <c r="AB806" s="11">
        <f t="shared" si="27"/>
        <v>0.14685548750196695</v>
      </c>
      <c r="AC806" s="8">
        <f t="shared" si="30"/>
        <v>0.71999999999998232</v>
      </c>
      <c r="AD806" s="11">
        <f t="shared" si="28"/>
        <v>0.2823607581661754</v>
      </c>
      <c r="AE806" s="10" t="str">
        <f>IF(AC806&lt;=-'Matched(Paired)_t_Test'!$B$22,AD806," ")</f>
        <v xml:space="preserve"> </v>
      </c>
      <c r="AF806" s="10" t="str">
        <f>IF(AC806&gt;='Matched(Paired)_t_Test'!$B$22,AD806," ")</f>
        <v xml:space="preserve"> </v>
      </c>
      <c r="AG806" s="3"/>
      <c r="AH806" s="3"/>
      <c r="AI806" s="3"/>
    </row>
    <row r="807" spans="20:35">
      <c r="T807" s="6">
        <f>'Matched(Paired)_t_Test'!$B$16+V807*'Matched(Paired)_t_Test'!$B$21</f>
        <v>1.4024584827788211</v>
      </c>
      <c r="U807" s="7">
        <f t="shared" si="25"/>
        <v>0.14032241420810143</v>
      </c>
      <c r="V807" s="8">
        <f t="shared" si="29"/>
        <v>0.73999999999998234</v>
      </c>
      <c r="W807" s="9">
        <f t="shared" si="26"/>
        <v>0.27792553603722164</v>
      </c>
      <c r="X807" s="10" t="str">
        <f>IF(V807&lt;=-'Matched(Paired)_t_Test'!$B$26,W807," ")</f>
        <v xml:space="preserve"> </v>
      </c>
      <c r="Y807" s="10" t="str">
        <f>IF(V807&gt;='Matched(Paired)_t_Test'!$B$26,W807," ")</f>
        <v xml:space="preserve"> </v>
      </c>
      <c r="Z807" s="3"/>
      <c r="AA807" s="6">
        <f>'Matched(Paired)_t_Test'!$B$16+AC807*'Matched(Paired)_t_Test'!$B$21</f>
        <v>1.4024584827788211</v>
      </c>
      <c r="AB807" s="11">
        <f t="shared" si="27"/>
        <v>0.14032241420810143</v>
      </c>
      <c r="AC807" s="8">
        <f t="shared" si="30"/>
        <v>0.73999999999998234</v>
      </c>
      <c r="AD807" s="11">
        <f t="shared" si="28"/>
        <v>0.27792553603722164</v>
      </c>
      <c r="AE807" s="10" t="str">
        <f>IF(AC807&lt;=-'Matched(Paired)_t_Test'!$B$22,AD807," ")</f>
        <v xml:space="preserve"> </v>
      </c>
      <c r="AF807" s="10" t="str">
        <f>IF(AC807&gt;='Matched(Paired)_t_Test'!$B$22,AD807," ")</f>
        <v xml:space="preserve"> </v>
      </c>
      <c r="AG807" s="3"/>
      <c r="AH807" s="3"/>
      <c r="AI807" s="3"/>
    </row>
    <row r="808" spans="20:35">
      <c r="T808" s="6">
        <f>'Matched(Paired)_t_Test'!$B$16+V808*'Matched(Paired)_t_Test'!$B$21</f>
        <v>1.4403627660971685</v>
      </c>
      <c r="U808" s="7">
        <f t="shared" si="25"/>
        <v>0.13400775531003628</v>
      </c>
      <c r="V808" s="8">
        <f t="shared" si="29"/>
        <v>0.75999999999998236</v>
      </c>
      <c r="W808" s="9">
        <f t="shared" si="26"/>
        <v>0.27346501511591409</v>
      </c>
      <c r="X808" s="10" t="str">
        <f>IF(V808&lt;=-'Matched(Paired)_t_Test'!$B$26,W808," ")</f>
        <v xml:space="preserve"> </v>
      </c>
      <c r="Y808" s="10" t="str">
        <f>IF(V808&gt;='Matched(Paired)_t_Test'!$B$26,W808," ")</f>
        <v xml:space="preserve"> </v>
      </c>
      <c r="Z808" s="3"/>
      <c r="AA808" s="6">
        <f>'Matched(Paired)_t_Test'!$B$16+AC808*'Matched(Paired)_t_Test'!$B$21</f>
        <v>1.4403627660971685</v>
      </c>
      <c r="AB808" s="11">
        <f t="shared" si="27"/>
        <v>0.13400775531003628</v>
      </c>
      <c r="AC808" s="8">
        <f t="shared" si="30"/>
        <v>0.75999999999998236</v>
      </c>
      <c r="AD808" s="11">
        <f t="shared" si="28"/>
        <v>0.27346501511591409</v>
      </c>
      <c r="AE808" s="10" t="str">
        <f>IF(AC808&lt;=-'Matched(Paired)_t_Test'!$B$22,AD808," ")</f>
        <v xml:space="preserve"> </v>
      </c>
      <c r="AF808" s="10" t="str">
        <f>IF(AC808&gt;='Matched(Paired)_t_Test'!$B$22,AD808," ")</f>
        <v xml:space="preserve"> </v>
      </c>
      <c r="AG808" s="3"/>
      <c r="AH808" s="3"/>
      <c r="AI808" s="3"/>
    </row>
    <row r="809" spans="20:35">
      <c r="T809" s="6">
        <f>'Matched(Paired)_t_Test'!$B$16+V809*'Matched(Paired)_t_Test'!$B$21</f>
        <v>1.4782670494155161</v>
      </c>
      <c r="U809" s="7">
        <f t="shared" si="25"/>
        <v>0.12791278792322613</v>
      </c>
      <c r="V809" s="8">
        <f t="shared" si="29"/>
        <v>0.77999999999998237</v>
      </c>
      <c r="W809" s="9">
        <f t="shared" si="26"/>
        <v>0.26898429786127948</v>
      </c>
      <c r="X809" s="10" t="str">
        <f>IF(V809&lt;=-'Matched(Paired)_t_Test'!$B$26,W809," ")</f>
        <v xml:space="preserve"> </v>
      </c>
      <c r="Y809" s="10" t="str">
        <f>IF(V809&gt;='Matched(Paired)_t_Test'!$B$26,W809," ")</f>
        <v xml:space="preserve"> </v>
      </c>
      <c r="Z809" s="3"/>
      <c r="AA809" s="6">
        <f>'Matched(Paired)_t_Test'!$B$16+AC809*'Matched(Paired)_t_Test'!$B$21</f>
        <v>1.4782670494155161</v>
      </c>
      <c r="AB809" s="11">
        <f t="shared" si="27"/>
        <v>0.12791278792322613</v>
      </c>
      <c r="AC809" s="8">
        <f t="shared" si="30"/>
        <v>0.77999999999998237</v>
      </c>
      <c r="AD809" s="11">
        <f t="shared" si="28"/>
        <v>0.26898429786127948</v>
      </c>
      <c r="AE809" s="10" t="str">
        <f>IF(AC809&lt;=-'Matched(Paired)_t_Test'!$B$22,AD809," ")</f>
        <v xml:space="preserve"> </v>
      </c>
      <c r="AF809" s="10" t="str">
        <f>IF(AC809&gt;='Matched(Paired)_t_Test'!$B$22,AD809," ")</f>
        <v xml:space="preserve"> </v>
      </c>
      <c r="AG809" s="3"/>
      <c r="AH809" s="3"/>
      <c r="AI809" s="3"/>
    </row>
    <row r="810" spans="20:35">
      <c r="T810" s="6">
        <f>'Matched(Paired)_t_Test'!$B$16+V810*'Matched(Paired)_t_Test'!$B$21</f>
        <v>1.5161713327338635</v>
      </c>
      <c r="U810" s="7">
        <f t="shared" si="25"/>
        <v>0.1220376544273868</v>
      </c>
      <c r="V810" s="8">
        <f t="shared" si="29"/>
        <v>0.79999999999998239</v>
      </c>
      <c r="W810" s="9">
        <f t="shared" si="26"/>
        <v>0.26448835680796157</v>
      </c>
      <c r="X810" s="10" t="str">
        <f>IF(V810&lt;=-'Matched(Paired)_t_Test'!$B$26,W810," ")</f>
        <v xml:space="preserve"> </v>
      </c>
      <c r="Y810" s="10" t="str">
        <f>IF(V810&gt;='Matched(Paired)_t_Test'!$B$26,W810," ")</f>
        <v xml:space="preserve"> </v>
      </c>
      <c r="Z810" s="3"/>
      <c r="AA810" s="6">
        <f>'Matched(Paired)_t_Test'!$B$16+AC810*'Matched(Paired)_t_Test'!$B$21</f>
        <v>1.5161713327338635</v>
      </c>
      <c r="AB810" s="11">
        <f t="shared" si="27"/>
        <v>0.1220376544273868</v>
      </c>
      <c r="AC810" s="8">
        <f t="shared" si="30"/>
        <v>0.79999999999998239</v>
      </c>
      <c r="AD810" s="11">
        <f t="shared" si="28"/>
        <v>0.26448835680796157</v>
      </c>
      <c r="AE810" s="10" t="str">
        <f>IF(AC810&lt;=-'Matched(Paired)_t_Test'!$B$22,AD810," ")</f>
        <v xml:space="preserve"> </v>
      </c>
      <c r="AF810" s="10" t="str">
        <f>IF(AC810&gt;='Matched(Paired)_t_Test'!$B$22,AD810," ")</f>
        <v xml:space="preserve"> </v>
      </c>
      <c r="AG810" s="3"/>
      <c r="AH810" s="3"/>
      <c r="AI810" s="3"/>
    </row>
    <row r="811" spans="20:35">
      <c r="T811" s="6">
        <f>'Matched(Paired)_t_Test'!$B$16+V811*'Matched(Paired)_t_Test'!$B$21</f>
        <v>1.5540756160522109</v>
      </c>
      <c r="U811" s="7">
        <f t="shared" si="25"/>
        <v>0.11638147817697518</v>
      </c>
      <c r="V811" s="8">
        <f t="shared" si="29"/>
        <v>0.81999999999998241</v>
      </c>
      <c r="W811" s="9">
        <f t="shared" si="26"/>
        <v>0.25998202692499328</v>
      </c>
      <c r="X811" s="10" t="str">
        <f>IF(V811&lt;=-'Matched(Paired)_t_Test'!$B$26,W811," ")</f>
        <v xml:space="preserve"> </v>
      </c>
      <c r="Y811" s="10" t="str">
        <f>IF(V811&gt;='Matched(Paired)_t_Test'!$B$26,W811," ")</f>
        <v xml:space="preserve"> </v>
      </c>
      <c r="Z811" s="3"/>
      <c r="AA811" s="6">
        <f>'Matched(Paired)_t_Test'!$B$16+AC811*'Matched(Paired)_t_Test'!$B$21</f>
        <v>1.5540756160522109</v>
      </c>
      <c r="AB811" s="11">
        <f t="shared" si="27"/>
        <v>0.11638147817697518</v>
      </c>
      <c r="AC811" s="8">
        <f t="shared" si="30"/>
        <v>0.81999999999998241</v>
      </c>
      <c r="AD811" s="11">
        <f t="shared" si="28"/>
        <v>0.25998202692499328</v>
      </c>
      <c r="AE811" s="10" t="str">
        <f>IF(AC811&lt;=-'Matched(Paired)_t_Test'!$B$22,AD811," ")</f>
        <v xml:space="preserve"> </v>
      </c>
      <c r="AF811" s="10" t="str">
        <f>IF(AC811&gt;='Matched(Paired)_t_Test'!$B$22,AD811," ")</f>
        <v xml:space="preserve"> </v>
      </c>
      <c r="AG811" s="3"/>
      <c r="AH811" s="3"/>
      <c r="AI811" s="3"/>
    </row>
    <row r="812" spans="20:35">
      <c r="T812" s="6">
        <f>'Matched(Paired)_t_Test'!$B$16+V812*'Matched(Paired)_t_Test'!$B$21</f>
        <v>1.5919798993705585</v>
      </c>
      <c r="U812" s="7">
        <f t="shared" si="25"/>
        <v>0.1109424752189616</v>
      </c>
      <c r="V812" s="8">
        <f t="shared" si="29"/>
        <v>0.83999999999998243</v>
      </c>
      <c r="W812" s="9">
        <f t="shared" si="26"/>
        <v>0.25546999878640492</v>
      </c>
      <c r="X812" s="10" t="str">
        <f>IF(V812&lt;=-'Matched(Paired)_t_Test'!$B$26,W812," ")</f>
        <v xml:space="preserve"> </v>
      </c>
      <c r="Y812" s="10" t="str">
        <f>IF(V812&gt;='Matched(Paired)_t_Test'!$B$26,W812," ")</f>
        <v xml:space="preserve"> </v>
      </c>
      <c r="Z812" s="3"/>
      <c r="AA812" s="6">
        <f>'Matched(Paired)_t_Test'!$B$16+AC812*'Matched(Paired)_t_Test'!$B$21</f>
        <v>1.5919798993705585</v>
      </c>
      <c r="AB812" s="11">
        <f t="shared" si="27"/>
        <v>0.1109424752189616</v>
      </c>
      <c r="AC812" s="8">
        <f t="shared" si="30"/>
        <v>0.83999999999998243</v>
      </c>
      <c r="AD812" s="11">
        <f t="shared" si="28"/>
        <v>0.25546999878640492</v>
      </c>
      <c r="AE812" s="10" t="str">
        <f>IF(AC812&lt;=-'Matched(Paired)_t_Test'!$B$22,AD812," ")</f>
        <v xml:space="preserve"> </v>
      </c>
      <c r="AF812" s="10" t="str">
        <f>IF(AC812&gt;='Matched(Paired)_t_Test'!$B$22,AD812," ")</f>
        <v xml:space="preserve"> </v>
      </c>
      <c r="AG812" s="3"/>
      <c r="AH812" s="3"/>
      <c r="AI812" s="3"/>
    </row>
    <row r="813" spans="20:35">
      <c r="T813" s="6">
        <f>'Matched(Paired)_t_Test'!$B$16+V813*'Matched(Paired)_t_Test'!$B$21</f>
        <v>1.6298841826889059</v>
      </c>
      <c r="U813" s="7">
        <f t="shared" si="25"/>
        <v>0.10571806118059113</v>
      </c>
      <c r="V813" s="8">
        <f t="shared" si="29"/>
        <v>0.85999999999998245</v>
      </c>
      <c r="W813" s="9">
        <f t="shared" si="26"/>
        <v>0.25095681254489932</v>
      </c>
      <c r="X813" s="10" t="str">
        <f>IF(V813&lt;=-'Matched(Paired)_t_Test'!$B$26,W813," ")</f>
        <v xml:space="preserve"> </v>
      </c>
      <c r="Y813" s="10" t="str">
        <f>IF(V813&gt;='Matched(Paired)_t_Test'!$B$26,W813," ")</f>
        <v xml:space="preserve"> </v>
      </c>
      <c r="Z813" s="3"/>
      <c r="AA813" s="6">
        <f>'Matched(Paired)_t_Test'!$B$16+AC813*'Matched(Paired)_t_Test'!$B$21</f>
        <v>1.6298841826889059</v>
      </c>
      <c r="AB813" s="11">
        <f t="shared" si="27"/>
        <v>0.10571806118059113</v>
      </c>
      <c r="AC813" s="8">
        <f t="shared" si="30"/>
        <v>0.85999999999998245</v>
      </c>
      <c r="AD813" s="11">
        <f t="shared" si="28"/>
        <v>0.25095681254489932</v>
      </c>
      <c r="AE813" s="10" t="str">
        <f>IF(AC813&lt;=-'Matched(Paired)_t_Test'!$B$22,AD813," ")</f>
        <v xml:space="preserve"> </v>
      </c>
      <c r="AF813" s="10" t="str">
        <f>IF(AC813&gt;='Matched(Paired)_t_Test'!$B$22,AD813," ")</f>
        <v xml:space="preserve"> </v>
      </c>
      <c r="AG813" s="3"/>
      <c r="AH813" s="3"/>
      <c r="AI813" s="3"/>
    </row>
    <row r="814" spans="20:35">
      <c r="T814" s="6">
        <f>'Matched(Paired)_t_Test'!$B$16+V814*'Matched(Paired)_t_Test'!$B$21</f>
        <v>1.6677884660072533</v>
      </c>
      <c r="U814" s="7">
        <f t="shared" si="25"/>
        <v>0.10070495268529987</v>
      </c>
      <c r="V814" s="8">
        <f t="shared" si="29"/>
        <v>0.87999999999998246</v>
      </c>
      <c r="W814" s="9">
        <f t="shared" si="26"/>
        <v>0.24644685269566705</v>
      </c>
      <c r="X814" s="10" t="str">
        <f>IF(V814&lt;=-'Matched(Paired)_t_Test'!$B$26,W814," ")</f>
        <v xml:space="preserve"> </v>
      </c>
      <c r="Y814" s="10" t="str">
        <f>IF(V814&gt;='Matched(Paired)_t_Test'!$B$26,W814," ")</f>
        <v xml:space="preserve"> </v>
      </c>
      <c r="Z814" s="3"/>
      <c r="AA814" s="6">
        <f>'Matched(Paired)_t_Test'!$B$16+AC814*'Matched(Paired)_t_Test'!$B$21</f>
        <v>1.6677884660072533</v>
      </c>
      <c r="AB814" s="11">
        <f t="shared" si="27"/>
        <v>0.10070495268529987</v>
      </c>
      <c r="AC814" s="8">
        <f t="shared" si="30"/>
        <v>0.87999999999998246</v>
      </c>
      <c r="AD814" s="11">
        <f t="shared" si="28"/>
        <v>0.24644685269566705</v>
      </c>
      <c r="AE814" s="10" t="str">
        <f>IF(AC814&lt;=-'Matched(Paired)_t_Test'!$B$22,AD814," ")</f>
        <v xml:space="preserve"> </v>
      </c>
      <c r="AF814" s="10" t="str">
        <f>IF(AC814&gt;='Matched(Paired)_t_Test'!$B$22,AD814," ")</f>
        <v xml:space="preserve"> </v>
      </c>
      <c r="AG814" s="3"/>
      <c r="AH814" s="3"/>
      <c r="AI814" s="3"/>
    </row>
    <row r="815" spans="20:35">
      <c r="T815" s="6">
        <f>'Matched(Paired)_t_Test'!$B$16+V815*'Matched(Paired)_t_Test'!$B$21</f>
        <v>1.7056927493256009</v>
      </c>
      <c r="U815" s="7">
        <f t="shared" si="25"/>
        <v>9.5899262831217191E-2</v>
      </c>
      <c r="V815" s="8">
        <f t="shared" si="29"/>
        <v>0.89999999999998248</v>
      </c>
      <c r="W815" s="9">
        <f t="shared" si="26"/>
        <v>0.24194434361359385</v>
      </c>
      <c r="X815" s="10" t="str">
        <f>IF(V815&lt;=-'Matched(Paired)_t_Test'!$B$26,W815," ")</f>
        <v xml:space="preserve"> </v>
      </c>
      <c r="Y815" s="10" t="str">
        <f>IF(V815&gt;='Matched(Paired)_t_Test'!$B$26,W815," ")</f>
        <v xml:space="preserve"> </v>
      </c>
      <c r="Z815" s="3"/>
      <c r="AA815" s="6">
        <f>'Matched(Paired)_t_Test'!$B$16+AC815*'Matched(Paired)_t_Test'!$B$21</f>
        <v>1.7056927493256009</v>
      </c>
      <c r="AB815" s="11">
        <f t="shared" si="27"/>
        <v>9.5899262831217191E-2</v>
      </c>
      <c r="AC815" s="8">
        <f t="shared" si="30"/>
        <v>0.89999999999998248</v>
      </c>
      <c r="AD815" s="11">
        <f t="shared" si="28"/>
        <v>0.24194434361359385</v>
      </c>
      <c r="AE815" s="10" t="str">
        <f>IF(AC815&lt;=-'Matched(Paired)_t_Test'!$B$22,AD815," ")</f>
        <v xml:space="preserve"> </v>
      </c>
      <c r="AF815" s="10" t="str">
        <f>IF(AC815&gt;='Matched(Paired)_t_Test'!$B$22,AD815," ")</f>
        <v xml:space="preserve"> </v>
      </c>
      <c r="AG815" s="3"/>
      <c r="AH815" s="3"/>
      <c r="AI815" s="3"/>
    </row>
    <row r="816" spans="20:35">
      <c r="T816" s="6">
        <f>'Matched(Paired)_t_Test'!$B$16+V816*'Matched(Paired)_t_Test'!$B$21</f>
        <v>1.7435970326439483</v>
      </c>
      <c r="U816" s="7">
        <f t="shared" si="25"/>
        <v>9.1296590423149776E-2</v>
      </c>
      <c r="V816" s="8">
        <f t="shared" si="29"/>
        <v>0.9199999999999825</v>
      </c>
      <c r="W816" s="9">
        <f t="shared" si="26"/>
        <v>0.23745334584365371</v>
      </c>
      <c r="X816" s="10" t="str">
        <f>IF(V816&lt;=-'Matched(Paired)_t_Test'!$B$26,W816," ")</f>
        <v xml:space="preserve"> </v>
      </c>
      <c r="Y816" s="10" t="str">
        <f>IF(V816&gt;='Matched(Paired)_t_Test'!$B$26,W816," ")</f>
        <v xml:space="preserve"> </v>
      </c>
      <c r="Z816" s="3"/>
      <c r="AA816" s="6">
        <f>'Matched(Paired)_t_Test'!$B$16+AC816*'Matched(Paired)_t_Test'!$B$21</f>
        <v>1.7435970326439483</v>
      </c>
      <c r="AB816" s="11">
        <f t="shared" si="27"/>
        <v>9.1296590423149776E-2</v>
      </c>
      <c r="AC816" s="8">
        <f t="shared" si="30"/>
        <v>0.9199999999999825</v>
      </c>
      <c r="AD816" s="11">
        <f t="shared" si="28"/>
        <v>0.23745334584365371</v>
      </c>
      <c r="AE816" s="10" t="str">
        <f>IF(AC816&lt;=-'Matched(Paired)_t_Test'!$B$22,AD816," ")</f>
        <v xml:space="preserve"> </v>
      </c>
      <c r="AF816" s="10" t="str">
        <f>IF(AC816&gt;='Matched(Paired)_t_Test'!$B$22,AD816," ")</f>
        <v xml:space="preserve"> </v>
      </c>
      <c r="AG816" s="3"/>
      <c r="AH816" s="3"/>
      <c r="AI816" s="3"/>
    </row>
    <row r="817" spans="20:35">
      <c r="T817" s="6">
        <f>'Matched(Paired)_t_Test'!$B$16+V817*'Matched(Paired)_t_Test'!$B$21</f>
        <v>1.7815013159622957</v>
      </c>
      <c r="U817" s="7">
        <f t="shared" si="25"/>
        <v>8.689210278566506E-2</v>
      </c>
      <c r="V817" s="8">
        <f t="shared" si="29"/>
        <v>0.93999999999998252</v>
      </c>
      <c r="W817" s="9">
        <f t="shared" si="26"/>
        <v>0.23297775312118205</v>
      </c>
      <c r="X817" s="10" t="str">
        <f>IF(V817&lt;=-'Matched(Paired)_t_Test'!$B$26,W817," ")</f>
        <v xml:space="preserve"> </v>
      </c>
      <c r="Y817" s="10" t="str">
        <f>IF(V817&gt;='Matched(Paired)_t_Test'!$B$26,W817," ")</f>
        <v xml:space="preserve"> </v>
      </c>
      <c r="Z817" s="3"/>
      <c r="AA817" s="6">
        <f>'Matched(Paired)_t_Test'!$B$16+AC817*'Matched(Paired)_t_Test'!$B$21</f>
        <v>1.7815013159622957</v>
      </c>
      <c r="AB817" s="11">
        <f t="shared" si="27"/>
        <v>8.689210278566506E-2</v>
      </c>
      <c r="AC817" s="8">
        <f t="shared" si="30"/>
        <v>0.93999999999998252</v>
      </c>
      <c r="AD817" s="11">
        <f t="shared" si="28"/>
        <v>0.23297775312118205</v>
      </c>
      <c r="AE817" s="10" t="str">
        <f>IF(AC817&lt;=-'Matched(Paired)_t_Test'!$B$22,AD817," ")</f>
        <v xml:space="preserve"> </v>
      </c>
      <c r="AF817" s="10" t="str">
        <f>IF(AC817&gt;='Matched(Paired)_t_Test'!$B$22,AD817," ")</f>
        <v xml:space="preserve"> </v>
      </c>
      <c r="AG817" s="3"/>
      <c r="AH817" s="3"/>
      <c r="AI817" s="3"/>
    </row>
    <row r="818" spans="20:35">
      <c r="T818" s="6">
        <f>'Matched(Paired)_t_Test'!$B$16+V818*'Matched(Paired)_t_Test'!$B$21</f>
        <v>1.8194055992806433</v>
      </c>
      <c r="U818" s="7">
        <f t="shared" si="25"/>
        <v>8.2680612102400047E-2</v>
      </c>
      <c r="V818" s="8">
        <f t="shared" si="29"/>
        <v>0.95999999999998253</v>
      </c>
      <c r="W818" s="9">
        <f t="shared" si="26"/>
        <v>0.2285212900959811</v>
      </c>
      <c r="X818" s="10" t="str">
        <f>IF(V818&lt;=-'Matched(Paired)_t_Test'!$B$26,W818," ")</f>
        <v xml:space="preserve"> </v>
      </c>
      <c r="Y818" s="10" t="str">
        <f>IF(V818&gt;='Matched(Paired)_t_Test'!$B$26,W818," ")</f>
        <v xml:space="preserve"> </v>
      </c>
      <c r="Z818" s="3"/>
      <c r="AA818" s="6">
        <f>'Matched(Paired)_t_Test'!$B$16+AC818*'Matched(Paired)_t_Test'!$B$21</f>
        <v>1.8194055992806433</v>
      </c>
      <c r="AB818" s="11">
        <f t="shared" si="27"/>
        <v>8.2680612102400047E-2</v>
      </c>
      <c r="AC818" s="8">
        <f t="shared" si="30"/>
        <v>0.95999999999998253</v>
      </c>
      <c r="AD818" s="11">
        <f t="shared" si="28"/>
        <v>0.2285212900959811</v>
      </c>
      <c r="AE818" s="10" t="str">
        <f>IF(AC818&lt;=-'Matched(Paired)_t_Test'!$B$22,AD818," ")</f>
        <v xml:space="preserve"> </v>
      </c>
      <c r="AF818" s="10" t="str">
        <f>IF(AC818&gt;='Matched(Paired)_t_Test'!$B$22,AD818," ")</f>
        <v xml:space="preserve"> </v>
      </c>
      <c r="AG818" s="3"/>
      <c r="AH818" s="3"/>
      <c r="AI818" s="3"/>
    </row>
    <row r="819" spans="20:35">
      <c r="T819" s="6">
        <f>'Matched(Paired)_t_Test'!$B$16+V819*'Matched(Paired)_t_Test'!$B$21</f>
        <v>1.8573098825989907</v>
      </c>
      <c r="U819" s="7">
        <f t="shared" si="25"/>
        <v>7.8656645325935276E-2</v>
      </c>
      <c r="V819" s="8">
        <f t="shared" si="29"/>
        <v>0.97999999999998255</v>
      </c>
      <c r="W819" s="9">
        <f t="shared" si="26"/>
        <v>0.22408751073183533</v>
      </c>
      <c r="X819" s="10" t="str">
        <f>IF(V819&lt;=-'Matched(Paired)_t_Test'!$B$26,W819," ")</f>
        <v xml:space="preserve"> </v>
      </c>
      <c r="Y819" s="10" t="str">
        <f>IF(V819&gt;='Matched(Paired)_t_Test'!$B$26,W819," ")</f>
        <v xml:space="preserve"> </v>
      </c>
      <c r="Z819" s="3"/>
      <c r="AA819" s="6">
        <f>'Matched(Paired)_t_Test'!$B$16+AC819*'Matched(Paired)_t_Test'!$B$21</f>
        <v>1.8573098825989907</v>
      </c>
      <c r="AB819" s="11">
        <f t="shared" si="27"/>
        <v>7.8656645325935276E-2</v>
      </c>
      <c r="AC819" s="8">
        <f t="shared" si="30"/>
        <v>0.97999999999998255</v>
      </c>
      <c r="AD819" s="11">
        <f t="shared" si="28"/>
        <v>0.22408751073183533</v>
      </c>
      <c r="AE819" s="10" t="str">
        <f>IF(AC819&lt;=-'Matched(Paired)_t_Test'!$B$22,AD819," ")</f>
        <v xml:space="preserve"> </v>
      </c>
      <c r="AF819" s="10" t="str">
        <f>IF(AC819&gt;='Matched(Paired)_t_Test'!$B$22,AD819," ")</f>
        <v xml:space="preserve"> </v>
      </c>
      <c r="AG819" s="3"/>
      <c r="AH819" s="3"/>
      <c r="AI819" s="3"/>
    </row>
    <row r="820" spans="20:35">
      <c r="T820" s="6">
        <f>'Matched(Paired)_t_Test'!$B$16+V820*'Matched(Paired)_t_Test'!$B$21</f>
        <v>1.895214165917338</v>
      </c>
      <c r="U820" s="7">
        <f t="shared" si="25"/>
        <v>7.4814507784689871E-2</v>
      </c>
      <c r="V820" s="8">
        <f t="shared" si="29"/>
        <v>0.99999999999998257</v>
      </c>
      <c r="W820" s="9">
        <f t="shared" si="26"/>
        <v>0.21967979735098445</v>
      </c>
      <c r="X820" s="10" t="str">
        <f>IF(V820&lt;=-'Matched(Paired)_t_Test'!$B$26,W820," ")</f>
        <v xml:space="preserve"> </v>
      </c>
      <c r="Y820" s="10" t="str">
        <f>IF(V820&gt;='Matched(Paired)_t_Test'!$B$26,W820," ")</f>
        <v xml:space="preserve"> </v>
      </c>
      <c r="Z820" s="3"/>
      <c r="AA820" s="6">
        <f>'Matched(Paired)_t_Test'!$B$16+AC820*'Matched(Paired)_t_Test'!$B$21</f>
        <v>1.895214165917338</v>
      </c>
      <c r="AB820" s="11">
        <f t="shared" si="27"/>
        <v>7.4814507784689871E-2</v>
      </c>
      <c r="AC820" s="8">
        <f t="shared" si="30"/>
        <v>0.99999999999998257</v>
      </c>
      <c r="AD820" s="11">
        <f t="shared" si="28"/>
        <v>0.21967979735098445</v>
      </c>
      <c r="AE820" s="10" t="str">
        <f>IF(AC820&lt;=-'Matched(Paired)_t_Test'!$B$22,AD820," ")</f>
        <v xml:space="preserve"> </v>
      </c>
      <c r="AF820" s="10" t="str">
        <f>IF(AC820&gt;='Matched(Paired)_t_Test'!$B$22,AD820," ")</f>
        <v xml:space="preserve"> </v>
      </c>
      <c r="AG820" s="3"/>
      <c r="AH820" s="3"/>
      <c r="AI820" s="3"/>
    </row>
    <row r="821" spans="20:35">
      <c r="T821" s="6">
        <f>'Matched(Paired)_t_Test'!$B$16+V821*'Matched(Paired)_t_Test'!$B$21</f>
        <v>1.9331184492356854</v>
      </c>
      <c r="U821" s="7">
        <f t="shared" si="25"/>
        <v>7.114834067969189E-2</v>
      </c>
      <c r="V821" s="8">
        <f t="shared" si="29"/>
        <v>1.0199999999999825</v>
      </c>
      <c r="W821" s="9">
        <f t="shared" si="26"/>
        <v>0.21530136029142605</v>
      </c>
      <c r="X821" s="10" t="str">
        <f>IF(V821&lt;=-'Matched(Paired)_t_Test'!$B$26,W821," ")</f>
        <v xml:space="preserve"> </v>
      </c>
      <c r="Y821" s="10" t="str">
        <f>IF(V821&gt;='Matched(Paired)_t_Test'!$B$26,W821," ")</f>
        <v xml:space="preserve"> </v>
      </c>
      <c r="Z821" s="3"/>
      <c r="AA821" s="6">
        <f>'Matched(Paired)_t_Test'!$B$16+AC821*'Matched(Paired)_t_Test'!$B$21</f>
        <v>1.9331184492356854</v>
      </c>
      <c r="AB821" s="11">
        <f t="shared" si="27"/>
        <v>7.114834067969189E-2</v>
      </c>
      <c r="AC821" s="8">
        <f t="shared" si="30"/>
        <v>1.0199999999999825</v>
      </c>
      <c r="AD821" s="11">
        <f t="shared" si="28"/>
        <v>0.21530136029142605</v>
      </c>
      <c r="AE821" s="10" t="str">
        <f>IF(AC821&lt;=-'Matched(Paired)_t_Test'!$B$22,AD821," ")</f>
        <v xml:space="preserve"> </v>
      </c>
      <c r="AF821" s="10" t="str">
        <f>IF(AC821&gt;='Matched(Paired)_t_Test'!$B$22,AD821," ")</f>
        <v xml:space="preserve"> </v>
      </c>
      <c r="AG821" s="3"/>
      <c r="AH821" s="3"/>
      <c r="AI821" s="3"/>
    </row>
    <row r="822" spans="20:35">
      <c r="T822" s="6">
        <f>'Matched(Paired)_t_Test'!$B$16+V822*'Matched(Paired)_t_Test'!$B$21</f>
        <v>1.9710227325540328</v>
      </c>
      <c r="U822" s="7">
        <f t="shared" si="25"/>
        <v>6.765217271624803E-2</v>
      </c>
      <c r="V822" s="8">
        <f t="shared" si="29"/>
        <v>1.0399999999999825</v>
      </c>
      <c r="W822" s="9">
        <f t="shared" si="26"/>
        <v>0.21095523814356648</v>
      </c>
      <c r="X822" s="10" t="str">
        <f>IF(V822&lt;=-'Matched(Paired)_t_Test'!$B$26,W822," ")</f>
        <v xml:space="preserve"> </v>
      </c>
      <c r="Y822" s="10" t="str">
        <f>IF(V822&gt;='Matched(Paired)_t_Test'!$B$26,W822," ")</f>
        <v xml:space="preserve"> </v>
      </c>
      <c r="Z822" s="3"/>
      <c r="AA822" s="6">
        <f>'Matched(Paired)_t_Test'!$B$16+AC822*'Matched(Paired)_t_Test'!$B$21</f>
        <v>1.9710227325540328</v>
      </c>
      <c r="AB822" s="11">
        <f t="shared" si="27"/>
        <v>6.765217271624803E-2</v>
      </c>
      <c r="AC822" s="8">
        <f t="shared" si="30"/>
        <v>1.0399999999999825</v>
      </c>
      <c r="AD822" s="11">
        <f t="shared" si="28"/>
        <v>0.21095523814356648</v>
      </c>
      <c r="AE822" s="10" t="str">
        <f>IF(AC822&lt;=-'Matched(Paired)_t_Test'!$B$22,AD822," ")</f>
        <v xml:space="preserve"> </v>
      </c>
      <c r="AF822" s="10" t="str">
        <f>IF(AC822&gt;='Matched(Paired)_t_Test'!$B$22,AD822," ")</f>
        <v xml:space="preserve"> </v>
      </c>
      <c r="AG822" s="3"/>
      <c r="AH822" s="3"/>
      <c r="AI822" s="3"/>
    </row>
    <row r="823" spans="20:35">
      <c r="T823" s="6">
        <f>'Matched(Paired)_t_Test'!$B$16+V823*'Matched(Paired)_t_Test'!$B$21</f>
        <v>2.0089270158723802</v>
      </c>
      <c r="U823" s="7">
        <f t="shared" si="25"/>
        <v>6.4319966155015479E-2</v>
      </c>
      <c r="V823" s="8">
        <f t="shared" si="29"/>
        <v>1.0599999999999825</v>
      </c>
      <c r="W823" s="9">
        <f t="shared" si="26"/>
        <v>0.20664429853171468</v>
      </c>
      <c r="X823" s="10" t="str">
        <f>IF(V823&lt;=-'Matched(Paired)_t_Test'!$B$26,W823," ")</f>
        <v xml:space="preserve"> </v>
      </c>
      <c r="Y823" s="10" t="str">
        <f>IF(V823&gt;='Matched(Paired)_t_Test'!$B$26,W823," ")</f>
        <v xml:space="preserve"> </v>
      </c>
      <c r="Z823" s="3"/>
      <c r="AA823" s="6">
        <f>'Matched(Paired)_t_Test'!$B$16+AC823*'Matched(Paired)_t_Test'!$B$21</f>
        <v>2.0089270158723802</v>
      </c>
      <c r="AB823" s="11">
        <f t="shared" si="27"/>
        <v>6.4319966155015479E-2</v>
      </c>
      <c r="AC823" s="8">
        <f t="shared" si="30"/>
        <v>1.0599999999999825</v>
      </c>
      <c r="AD823" s="11">
        <f t="shared" si="28"/>
        <v>0.20664429853171468</v>
      </c>
      <c r="AE823" s="10" t="str">
        <f>IF(AC823&lt;=-'Matched(Paired)_t_Test'!$B$22,AD823," ")</f>
        <v xml:space="preserve"> </v>
      </c>
      <c r="AF823" s="10" t="str">
        <f>IF(AC823&gt;='Matched(Paired)_t_Test'!$B$22,AD823," ")</f>
        <v xml:space="preserve"> </v>
      </c>
      <c r="AG823" s="3"/>
      <c r="AH823" s="3"/>
      <c r="AI823" s="3"/>
    </row>
    <row r="824" spans="20:35">
      <c r="T824" s="6">
        <f>'Matched(Paired)_t_Test'!$B$16+V824*'Matched(Paired)_t_Test'!$B$21</f>
        <v>2.0468312991907278</v>
      </c>
      <c r="U824" s="7">
        <f t="shared" si="25"/>
        <v>6.1145657595295486E-2</v>
      </c>
      <c r="V824" s="8">
        <f t="shared" si="29"/>
        <v>1.0799999999999825</v>
      </c>
      <c r="W824" s="9">
        <f t="shared" si="26"/>
        <v>0.20237123940518698</v>
      </c>
      <c r="X824" s="10" t="str">
        <f>IF(V824&lt;=-'Matched(Paired)_t_Test'!$B$26,W824," ")</f>
        <v xml:space="preserve"> </v>
      </c>
      <c r="Y824" s="10" t="str">
        <f>IF(V824&gt;='Matched(Paired)_t_Test'!$B$26,W824," ")</f>
        <v xml:space="preserve"> </v>
      </c>
      <c r="Z824" s="3"/>
      <c r="AA824" s="6">
        <f>'Matched(Paired)_t_Test'!$B$16+AC824*'Matched(Paired)_t_Test'!$B$21</f>
        <v>2.0468312991907278</v>
      </c>
      <c r="AB824" s="11">
        <f t="shared" si="27"/>
        <v>6.1145657595295486E-2</v>
      </c>
      <c r="AC824" s="8">
        <f t="shared" si="30"/>
        <v>1.0799999999999825</v>
      </c>
      <c r="AD824" s="11">
        <f t="shared" si="28"/>
        <v>0.20237123940518698</v>
      </c>
      <c r="AE824" s="10" t="str">
        <f>IF(AC824&lt;=-'Matched(Paired)_t_Test'!$B$22,AD824," ")</f>
        <v xml:space="preserve"> </v>
      </c>
      <c r="AF824" s="10" t="str">
        <f>IF(AC824&gt;='Matched(Paired)_t_Test'!$B$22,AD824," ")</f>
        <v xml:space="preserve"> </v>
      </c>
      <c r="AG824" s="3"/>
      <c r="AH824" s="3"/>
      <c r="AI824" s="3"/>
    </row>
    <row r="825" spans="20:35">
      <c r="T825" s="6">
        <f>'Matched(Paired)_t_Test'!$B$16+V825*'Matched(Paired)_t_Test'!$B$21</f>
        <v>2.084735582509075</v>
      </c>
      <c r="U825" s="7">
        <f t="shared" si="25"/>
        <v>5.812319382201158E-2</v>
      </c>
      <c r="V825" s="8">
        <f t="shared" si="29"/>
        <v>1.0999999999999825</v>
      </c>
      <c r="W825" s="9">
        <f t="shared" si="26"/>
        <v>0.19813859080335</v>
      </c>
      <c r="X825" s="10" t="str">
        <f>IF(V825&lt;=-'Matched(Paired)_t_Test'!$B$26,W825," ")</f>
        <v xml:space="preserve"> </v>
      </c>
      <c r="Y825" s="10" t="str">
        <f>IF(V825&gt;='Matched(Paired)_t_Test'!$B$26,W825," ")</f>
        <v xml:space="preserve"> </v>
      </c>
      <c r="Z825" s="3"/>
      <c r="AA825" s="6">
        <f>'Matched(Paired)_t_Test'!$B$16+AC825*'Matched(Paired)_t_Test'!$B$21</f>
        <v>2.084735582509075</v>
      </c>
      <c r="AB825" s="11">
        <f t="shared" si="27"/>
        <v>5.812319382201158E-2</v>
      </c>
      <c r="AC825" s="8">
        <f t="shared" si="30"/>
        <v>1.0999999999999825</v>
      </c>
      <c r="AD825" s="11">
        <f t="shared" si="28"/>
        <v>0.19813859080335</v>
      </c>
      <c r="AE825" s="10" t="str">
        <f>IF(AC825&lt;=-'Matched(Paired)_t_Test'!$B$22,AD825," ")</f>
        <v xml:space="preserve"> </v>
      </c>
      <c r="AF825" s="10" t="str">
        <f>IF(AC825&gt;='Matched(Paired)_t_Test'!$B$22,AD825," ")</f>
        <v xml:space="preserve"> </v>
      </c>
      <c r="AG825" s="3"/>
      <c r="AH825" s="3"/>
      <c r="AI825" s="3"/>
    </row>
    <row r="826" spans="20:35">
      <c r="T826" s="6">
        <f>'Matched(Paired)_t_Test'!$B$16+V826*'Matched(Paired)_t_Test'!$B$21</f>
        <v>2.1226398658274226</v>
      </c>
      <c r="U826" s="7">
        <f t="shared" si="25"/>
        <v>5.5246563058212239E-2</v>
      </c>
      <c r="V826" s="8">
        <f t="shared" si="29"/>
        <v>1.1199999999999826</v>
      </c>
      <c r="W826" s="9">
        <f t="shared" si="26"/>
        <v>0.1939487170587593</v>
      </c>
      <c r="X826" s="10" t="str">
        <f>IF(V826&lt;=-'Matched(Paired)_t_Test'!$B$26,W826," ")</f>
        <v xml:space="preserve"> </v>
      </c>
      <c r="Y826" s="10" t="str">
        <f>IF(V826&gt;='Matched(Paired)_t_Test'!$B$26,W826," ")</f>
        <v xml:space="preserve"> </v>
      </c>
      <c r="Z826" s="3"/>
      <c r="AA826" s="6">
        <f>'Matched(Paired)_t_Test'!$B$16+AC826*'Matched(Paired)_t_Test'!$B$21</f>
        <v>2.1226398658274226</v>
      </c>
      <c r="AB826" s="11">
        <f t="shared" si="27"/>
        <v>5.5246563058212239E-2</v>
      </c>
      <c r="AC826" s="8">
        <f t="shared" si="30"/>
        <v>1.1199999999999826</v>
      </c>
      <c r="AD826" s="11">
        <f t="shared" si="28"/>
        <v>0.1939487170587593</v>
      </c>
      <c r="AE826" s="10" t="str">
        <f>IF(AC826&lt;=-'Matched(Paired)_t_Test'!$B$22,AD826," ")</f>
        <v xml:space="preserve"> </v>
      </c>
      <c r="AF826" s="10" t="str">
        <f>IF(AC826&gt;='Matched(Paired)_t_Test'!$B$22,AD826," ")</f>
        <v xml:space="preserve"> </v>
      </c>
      <c r="AG826" s="3"/>
      <c r="AH826" s="3"/>
      <c r="AI826" s="3"/>
    </row>
    <row r="827" spans="20:35">
      <c r="T827" s="6">
        <f>'Matched(Paired)_t_Test'!$B$16+V827*'Matched(Paired)_t_Test'!$B$21</f>
        <v>2.1605441491457702</v>
      </c>
      <c r="U827" s="7">
        <f t="shared" si="25"/>
        <v>5.2509821968372151E-2</v>
      </c>
      <c r="V827" s="8">
        <f t="shared" si="29"/>
        <v>1.1399999999999826</v>
      </c>
      <c r="W827" s="9">
        <f t="shared" si="26"/>
        <v>0.18980381940262678</v>
      </c>
      <c r="X827" s="10" t="str">
        <f>IF(V827&lt;=-'Matched(Paired)_t_Test'!$B$26,W827," ")</f>
        <v xml:space="preserve"> </v>
      </c>
      <c r="Y827" s="10" t="str">
        <f>IF(V827&gt;='Matched(Paired)_t_Test'!$B$26,W827," ")</f>
        <v xml:space="preserve"> </v>
      </c>
      <c r="Z827" s="3"/>
      <c r="AA827" s="6">
        <f>'Matched(Paired)_t_Test'!$B$16+AC827*'Matched(Paired)_t_Test'!$B$21</f>
        <v>2.1605441491457702</v>
      </c>
      <c r="AB827" s="11">
        <f t="shared" si="27"/>
        <v>5.2509821968372151E-2</v>
      </c>
      <c r="AC827" s="8">
        <f t="shared" si="30"/>
        <v>1.1399999999999826</v>
      </c>
      <c r="AD827" s="11">
        <f t="shared" si="28"/>
        <v>0.18980381940262678</v>
      </c>
      <c r="AE827" s="10" t="str">
        <f>IF(AC827&lt;=-'Matched(Paired)_t_Test'!$B$22,AD827," ")</f>
        <v xml:space="preserve"> </v>
      </c>
      <c r="AF827" s="10" t="str">
        <f>IF(AC827&gt;='Matched(Paired)_t_Test'!$B$22,AD827," ")</f>
        <v xml:space="preserve"> </v>
      </c>
      <c r="AG827" s="3"/>
      <c r="AH827" s="3"/>
      <c r="AI827" s="3"/>
    </row>
    <row r="828" spans="20:35">
      <c r="T828" s="6">
        <f>'Matched(Paired)_t_Test'!$B$16+V828*'Matched(Paired)_t_Test'!$B$21</f>
        <v>2.1984484324641174</v>
      </c>
      <c r="U828" s="7">
        <f t="shared" si="25"/>
        <v>4.9907118755456309E-2</v>
      </c>
      <c r="V828" s="8">
        <f t="shared" si="29"/>
        <v>1.1599999999999826</v>
      </c>
      <c r="W828" s="9">
        <f t="shared" si="26"/>
        <v>0.18570593893714932</v>
      </c>
      <c r="X828" s="10" t="str">
        <f>IF(V828&lt;=-'Matched(Paired)_t_Test'!$B$26,W828," ")</f>
        <v xml:space="preserve"> </v>
      </c>
      <c r="Y828" s="10" t="str">
        <f>IF(V828&gt;='Matched(Paired)_t_Test'!$B$26,W828," ")</f>
        <v xml:space="preserve"> </v>
      </c>
      <c r="Z828" s="3"/>
      <c r="AA828" s="6">
        <f>'Matched(Paired)_t_Test'!$B$16+AC828*'Matched(Paired)_t_Test'!$B$21</f>
        <v>2.1984484324641174</v>
      </c>
      <c r="AB828" s="11">
        <f t="shared" si="27"/>
        <v>4.9907118755456309E-2</v>
      </c>
      <c r="AC828" s="8">
        <f t="shared" si="30"/>
        <v>1.1599999999999826</v>
      </c>
      <c r="AD828" s="11">
        <f t="shared" si="28"/>
        <v>0.18570593893714932</v>
      </c>
      <c r="AE828" s="10" t="str">
        <f>IF(AC828&lt;=-'Matched(Paired)_t_Test'!$B$22,AD828," ")</f>
        <v xml:space="preserve"> </v>
      </c>
      <c r="AF828" s="10" t="str">
        <f>IF(AC828&gt;='Matched(Paired)_t_Test'!$B$22,AD828," ")</f>
        <v xml:space="preserve"> </v>
      </c>
      <c r="AG828" s="3"/>
      <c r="AH828" s="3"/>
      <c r="AI828" s="3"/>
    </row>
    <row r="829" spans="20:35">
      <c r="T829" s="6">
        <f>'Matched(Paired)_t_Test'!$B$16+V829*'Matched(Paired)_t_Test'!$B$21</f>
        <v>2.236352715782465</v>
      </c>
      <c r="U829" s="7">
        <f t="shared" si="25"/>
        <v>4.7432712687756708E-2</v>
      </c>
      <c r="V829" s="8">
        <f t="shared" si="29"/>
        <v>1.1799999999999826</v>
      </c>
      <c r="W829" s="9">
        <f t="shared" si="26"/>
        <v>0.18165695993974557</v>
      </c>
      <c r="X829" s="10" t="str">
        <f>IF(V829&lt;=-'Matched(Paired)_t_Test'!$B$26,W829," ")</f>
        <v xml:space="preserve"> </v>
      </c>
      <c r="Y829" s="10" t="str">
        <f>IF(V829&gt;='Matched(Paired)_t_Test'!$B$26,W829," ")</f>
        <v xml:space="preserve"> </v>
      </c>
      <c r="Z829" s="3"/>
      <c r="AA829" s="6">
        <f>'Matched(Paired)_t_Test'!$B$16+AC829*'Matched(Paired)_t_Test'!$B$21</f>
        <v>2.236352715782465</v>
      </c>
      <c r="AB829" s="11">
        <f t="shared" si="27"/>
        <v>4.7432712687756708E-2</v>
      </c>
      <c r="AC829" s="8">
        <f t="shared" si="30"/>
        <v>1.1799999999999826</v>
      </c>
      <c r="AD829" s="11">
        <f t="shared" si="28"/>
        <v>0.18165695993974557</v>
      </c>
      <c r="AE829" s="10" t="str">
        <f>IF(AC829&lt;=-'Matched(Paired)_t_Test'!$B$22,AD829," ")</f>
        <v xml:space="preserve"> </v>
      </c>
      <c r="AF829" s="10" t="str">
        <f>IF(AC829&gt;='Matched(Paired)_t_Test'!$B$22,AD829," ")</f>
        <v xml:space="preserve"> </v>
      </c>
      <c r="AG829" s="3"/>
      <c r="AH829" s="3"/>
      <c r="AI829" s="3"/>
    </row>
    <row r="830" spans="20:35">
      <c r="T830" s="6">
        <f>'Matched(Paired)_t_Test'!$B$16+V830*'Matched(Paired)_t_Test'!$B$21</f>
        <v>2.2742569991008126</v>
      </c>
      <c r="U830" s="7">
        <f t="shared" si="25"/>
        <v>4.5080990380884985E-2</v>
      </c>
      <c r="V830" s="8">
        <f t="shared" si="29"/>
        <v>1.1999999999999826</v>
      </c>
      <c r="W830" s="9">
        <f t="shared" si="26"/>
        <v>0.17765861346493894</v>
      </c>
      <c r="X830" s="10" t="str">
        <f>IF(V830&lt;=-'Matched(Paired)_t_Test'!$B$26,W830," ")</f>
        <v xml:space="preserve"> </v>
      </c>
      <c r="Y830" s="10" t="str">
        <f>IF(V830&gt;='Matched(Paired)_t_Test'!$B$26,W830," ")</f>
        <v xml:space="preserve"> </v>
      </c>
      <c r="Z830" s="3"/>
      <c r="AA830" s="6">
        <f>'Matched(Paired)_t_Test'!$B$16+AC830*'Matched(Paired)_t_Test'!$B$21</f>
        <v>2.2742569991008126</v>
      </c>
      <c r="AB830" s="11">
        <f t="shared" si="27"/>
        <v>4.5080990380884985E-2</v>
      </c>
      <c r="AC830" s="8">
        <f t="shared" si="30"/>
        <v>1.1999999999999826</v>
      </c>
      <c r="AD830" s="11">
        <f t="shared" si="28"/>
        <v>0.17765861346493894</v>
      </c>
      <c r="AE830" s="10" t="str">
        <f>IF(AC830&lt;=-'Matched(Paired)_t_Test'!$B$22,AD830," ")</f>
        <v xml:space="preserve"> </v>
      </c>
      <c r="AF830" s="10" t="str">
        <f>IF(AC830&gt;='Matched(Paired)_t_Test'!$B$22,AD830," ")</f>
        <v xml:space="preserve"> </v>
      </c>
      <c r="AG830" s="3"/>
      <c r="AH830" s="3"/>
      <c r="AI830" s="3"/>
    </row>
    <row r="831" spans="20:35">
      <c r="T831" s="6">
        <f>'Matched(Paired)_t_Test'!$B$16+V831*'Matched(Paired)_t_Test'!$B$21</f>
        <v>2.3121612824191597</v>
      </c>
      <c r="U831" s="7">
        <f t="shared" si="25"/>
        <v>4.2846479146857241E-2</v>
      </c>
      <c r="V831" s="8">
        <f t="shared" si="29"/>
        <v>1.2199999999999827</v>
      </c>
      <c r="W831" s="9">
        <f t="shared" si="26"/>
        <v>0.17371248121048682</v>
      </c>
      <c r="X831" s="10" t="str">
        <f>IF(V831&lt;=-'Matched(Paired)_t_Test'!$B$26,W831," ")</f>
        <v xml:space="preserve"> </v>
      </c>
      <c r="Y831" s="10" t="str">
        <f>IF(V831&gt;='Matched(Paired)_t_Test'!$B$26,W831," ")</f>
        <v xml:space="preserve"> </v>
      </c>
      <c r="Z831" s="3"/>
      <c r="AA831" s="6">
        <f>'Matched(Paired)_t_Test'!$B$16+AC831*'Matched(Paired)_t_Test'!$B$21</f>
        <v>2.3121612824191597</v>
      </c>
      <c r="AB831" s="11">
        <f t="shared" si="27"/>
        <v>4.2846479146857241E-2</v>
      </c>
      <c r="AC831" s="8">
        <f t="shared" si="30"/>
        <v>1.2199999999999827</v>
      </c>
      <c r="AD831" s="11">
        <f t="shared" si="28"/>
        <v>0.17371248121048682</v>
      </c>
      <c r="AE831" s="10" t="str">
        <f>IF(AC831&lt;=-'Matched(Paired)_t_Test'!$B$22,AD831," ")</f>
        <v xml:space="preserve"> </v>
      </c>
      <c r="AF831" s="10" t="str">
        <f>IF(AC831&gt;='Matched(Paired)_t_Test'!$B$22,AD831," ")</f>
        <v xml:space="preserve"> </v>
      </c>
      <c r="AG831" s="3"/>
      <c r="AH831" s="3"/>
      <c r="AI831" s="3"/>
    </row>
    <row r="832" spans="20:35">
      <c r="T832" s="6">
        <f>'Matched(Paired)_t_Test'!$B$16+V832*'Matched(Paired)_t_Test'!$B$21</f>
        <v>2.3500655657375074</v>
      </c>
      <c r="U832" s="7">
        <f t="shared" si="25"/>
        <v>4.0723857706693685E-2</v>
      </c>
      <c r="V832" s="8">
        <f t="shared" si="29"/>
        <v>1.2399999999999827</v>
      </c>
      <c r="W832" s="9">
        <f t="shared" si="26"/>
        <v>0.16981999961536093</v>
      </c>
      <c r="X832" s="10" t="str">
        <f>IF(V832&lt;=-'Matched(Paired)_t_Test'!$B$26,W832," ")</f>
        <v xml:space="preserve"> </v>
      </c>
      <c r="Y832" s="10" t="str">
        <f>IF(V832&gt;='Matched(Paired)_t_Test'!$B$26,W832," ")</f>
        <v xml:space="preserve"> </v>
      </c>
      <c r="Z832" s="3"/>
      <c r="AA832" s="6">
        <f>'Matched(Paired)_t_Test'!$B$16+AC832*'Matched(Paired)_t_Test'!$B$21</f>
        <v>2.3500655657375074</v>
      </c>
      <c r="AB832" s="11">
        <f t="shared" si="27"/>
        <v>4.0723857706693685E-2</v>
      </c>
      <c r="AC832" s="8">
        <f t="shared" si="30"/>
        <v>1.2399999999999827</v>
      </c>
      <c r="AD832" s="11">
        <f t="shared" si="28"/>
        <v>0.16981999961536093</v>
      </c>
      <c r="AE832" s="10" t="str">
        <f>IF(AC832&lt;=-'Matched(Paired)_t_Test'!$B$22,AD832," ")</f>
        <v xml:space="preserve"> </v>
      </c>
      <c r="AF832" s="10" t="str">
        <f>IF(AC832&gt;='Matched(Paired)_t_Test'!$B$22,AD832," ")</f>
        <v xml:space="preserve"> </v>
      </c>
      <c r="AG832" s="3"/>
      <c r="AH832" s="3"/>
      <c r="AI832" s="3"/>
    </row>
    <row r="833" spans="20:35">
      <c r="T833" s="6">
        <f>'Matched(Paired)_t_Test'!$B$16+V833*'Matched(Paired)_t_Test'!$B$21</f>
        <v>2.387969849055855</v>
      </c>
      <c r="U833" s="7">
        <f t="shared" si="25"/>
        <v>3.8707964546005912E-2</v>
      </c>
      <c r="V833" s="8">
        <f t="shared" si="29"/>
        <v>1.2599999999999827</v>
      </c>
      <c r="W833" s="9">
        <f t="shared" si="26"/>
        <v>0.16598246415831472</v>
      </c>
      <c r="X833" s="10" t="str">
        <f>IF(V833&lt;=-'Matched(Paired)_t_Test'!$B$26,W833," ")</f>
        <v xml:space="preserve"> </v>
      </c>
      <c r="Y833" s="10" t="str">
        <f>IF(V833&gt;='Matched(Paired)_t_Test'!$B$26,W833," ")</f>
        <v xml:space="preserve"> </v>
      </c>
      <c r="Z833" s="3"/>
      <c r="AA833" s="6">
        <f>'Matched(Paired)_t_Test'!$B$16+AC833*'Matched(Paired)_t_Test'!$B$21</f>
        <v>2.387969849055855</v>
      </c>
      <c r="AB833" s="11">
        <f t="shared" si="27"/>
        <v>3.8707964546005912E-2</v>
      </c>
      <c r="AC833" s="8">
        <f t="shared" si="30"/>
        <v>1.2599999999999827</v>
      </c>
      <c r="AD833" s="11">
        <f t="shared" si="28"/>
        <v>0.16598246415831472</v>
      </c>
      <c r="AE833" s="10" t="str">
        <f>IF(AC833&lt;=-'Matched(Paired)_t_Test'!$B$22,AD833," ")</f>
        <v xml:space="preserve"> </v>
      </c>
      <c r="AF833" s="10" t="str">
        <f>IF(AC833&gt;='Matched(Paired)_t_Test'!$B$22,AD833," ")</f>
        <v xml:space="preserve"> </v>
      </c>
      <c r="AG833" s="3"/>
      <c r="AH833" s="3"/>
      <c r="AI833" s="3"/>
    </row>
    <row r="834" spans="20:35">
      <c r="T834" s="6">
        <f>'Matched(Paired)_t_Test'!$B$16+V834*'Matched(Paired)_t_Test'!$B$21</f>
        <v>2.4258741323742021</v>
      </c>
      <c r="U834" s="7">
        <f t="shared" si="25"/>
        <v>3.6793804175205634E-2</v>
      </c>
      <c r="V834" s="8">
        <f t="shared" si="29"/>
        <v>1.2799999999999827</v>
      </c>
      <c r="W834" s="9">
        <f t="shared" si="26"/>
        <v>0.16220103382700812</v>
      </c>
      <c r="X834" s="10" t="str">
        <f>IF(V834&lt;=-'Matched(Paired)_t_Test'!$B$26,W834," ")</f>
        <v xml:space="preserve"> </v>
      </c>
      <c r="Y834" s="10" t="str">
        <f>IF(V834&gt;='Matched(Paired)_t_Test'!$B$26,W834," ")</f>
        <v xml:space="preserve"> </v>
      </c>
      <c r="Z834" s="3"/>
      <c r="AA834" s="6">
        <f>'Matched(Paired)_t_Test'!$B$16+AC834*'Matched(Paired)_t_Test'!$B$21</f>
        <v>2.4258741323742021</v>
      </c>
      <c r="AB834" s="11">
        <f t="shared" si="27"/>
        <v>3.6793804175205634E-2</v>
      </c>
      <c r="AC834" s="8">
        <f t="shared" si="30"/>
        <v>1.2799999999999827</v>
      </c>
      <c r="AD834" s="11">
        <f t="shared" si="28"/>
        <v>0.16220103382700812</v>
      </c>
      <c r="AE834" s="10" t="str">
        <f>IF(AC834&lt;=-'Matched(Paired)_t_Test'!$B$22,AD834," ")</f>
        <v xml:space="preserve"> </v>
      </c>
      <c r="AF834" s="10" t="str">
        <f>IF(AC834&gt;='Matched(Paired)_t_Test'!$B$22,AD834," ")</f>
        <v xml:space="preserve"> </v>
      </c>
      <c r="AG834" s="3"/>
      <c r="AH834" s="3"/>
      <c r="AI834" s="3"/>
    </row>
    <row r="835" spans="20:35">
      <c r="T835" s="6">
        <f>'Matched(Paired)_t_Test'!$B$16+V835*'Matched(Paired)_t_Test'!$B$21</f>
        <v>2.4637784156925497</v>
      </c>
      <c r="U835" s="7">
        <f t="shared" si="25"/>
        <v>3.4976551537684433E-2</v>
      </c>
      <c r="V835" s="8">
        <f t="shared" si="29"/>
        <v>1.2999999999999827</v>
      </c>
      <c r="W835" s="9">
        <f t="shared" si="26"/>
        <v>0.15847673572898568</v>
      </c>
      <c r="X835" s="10" t="str">
        <f>IF(V835&lt;=-'Matched(Paired)_t_Test'!$B$26,W835," ")</f>
        <v xml:space="preserve"> </v>
      </c>
      <c r="Y835" s="10" t="str">
        <f>IF(V835&gt;='Matched(Paired)_t_Test'!$B$26,W835," ")</f>
        <v xml:space="preserve"> </v>
      </c>
      <c r="Z835" s="3"/>
      <c r="AA835" s="6">
        <f>'Matched(Paired)_t_Test'!$B$16+AC835*'Matched(Paired)_t_Test'!$B$21</f>
        <v>2.4637784156925497</v>
      </c>
      <c r="AB835" s="11">
        <f t="shared" si="27"/>
        <v>3.4976551537684433E-2</v>
      </c>
      <c r="AC835" s="8">
        <f t="shared" si="30"/>
        <v>1.2999999999999827</v>
      </c>
      <c r="AD835" s="11">
        <f t="shared" si="28"/>
        <v>0.15847673572898568</v>
      </c>
      <c r="AE835" s="10" t="str">
        <f>IF(AC835&lt;=-'Matched(Paired)_t_Test'!$B$22,AD835," ")</f>
        <v xml:space="preserve"> </v>
      </c>
      <c r="AF835" s="10" t="str">
        <f>IF(AC835&gt;='Matched(Paired)_t_Test'!$B$22,AD835," ")</f>
        <v xml:space="preserve"> </v>
      </c>
      <c r="AG835" s="3"/>
      <c r="AH835" s="3"/>
      <c r="AI835" s="3"/>
    </row>
    <row r="836" spans="20:35">
      <c r="T836" s="6">
        <f>'Matched(Paired)_t_Test'!$B$16+V836*'Matched(Paired)_t_Test'!$B$21</f>
        <v>2.5016826990108973</v>
      </c>
      <c r="U836" s="7">
        <f t="shared" si="25"/>
        <v>3.3251554790964186E-2</v>
      </c>
      <c r="V836" s="8">
        <f t="shared" si="29"/>
        <v>1.3199999999999827</v>
      </c>
      <c r="W836" s="9">
        <f t="shared" si="26"/>
        <v>0.15481046981719712</v>
      </c>
      <c r="X836" s="10" t="str">
        <f>IF(V836&lt;=-'Matched(Paired)_t_Test'!$B$26,W836," ")</f>
        <v xml:space="preserve"> </v>
      </c>
      <c r="Y836" s="10" t="str">
        <f>IF(V836&gt;='Matched(Paired)_t_Test'!$B$26,W836," ")</f>
        <v xml:space="preserve"> </v>
      </c>
      <c r="Z836" s="3"/>
      <c r="AA836" s="6">
        <f>'Matched(Paired)_t_Test'!$B$16+AC836*'Matched(Paired)_t_Test'!$B$21</f>
        <v>2.5016826990108973</v>
      </c>
      <c r="AB836" s="11">
        <f t="shared" si="27"/>
        <v>3.3251554790964186E-2</v>
      </c>
      <c r="AC836" s="8">
        <f t="shared" si="30"/>
        <v>1.3199999999999827</v>
      </c>
      <c r="AD836" s="11">
        <f t="shared" si="28"/>
        <v>0.15481046981719712</v>
      </c>
      <c r="AE836" s="10" t="str">
        <f>IF(AC836&lt;=-'Matched(Paired)_t_Test'!$B$22,AD836," ")</f>
        <v xml:space="preserve"> </v>
      </c>
      <c r="AF836" s="10" t="str">
        <f>IF(AC836&gt;='Matched(Paired)_t_Test'!$B$22,AD836," ")</f>
        <v xml:space="preserve"> </v>
      </c>
      <c r="AG836" s="3"/>
      <c r="AH836" s="3"/>
      <c r="AI836" s="3"/>
    </row>
    <row r="837" spans="20:35">
      <c r="T837" s="6">
        <f>'Matched(Paired)_t_Test'!$B$16+V837*'Matched(Paired)_t_Test'!$B$21</f>
        <v>2.5395869823292445</v>
      </c>
      <c r="U837" s="7">
        <f t="shared" si="25"/>
        <v>3.1614336667689764E-2</v>
      </c>
      <c r="V837" s="8">
        <f t="shared" si="29"/>
        <v>1.3399999999999828</v>
      </c>
      <c r="W837" s="9">
        <f t="shared" si="26"/>
        <v>0.15120301370419809</v>
      </c>
      <c r="X837" s="10" t="str">
        <f>IF(V837&lt;=-'Matched(Paired)_t_Test'!$B$26,W837," ")</f>
        <v xml:space="preserve"> </v>
      </c>
      <c r="Y837" s="10" t="str">
        <f>IF(V837&gt;='Matched(Paired)_t_Test'!$B$26,W837," ")</f>
        <v xml:space="preserve"> </v>
      </c>
      <c r="Z837" s="3"/>
      <c r="AA837" s="6">
        <f>'Matched(Paired)_t_Test'!$B$16+AC837*'Matched(Paired)_t_Test'!$B$21</f>
        <v>2.5395869823292445</v>
      </c>
      <c r="AB837" s="11">
        <f t="shared" si="27"/>
        <v>3.1614336667689764E-2</v>
      </c>
      <c r="AC837" s="8">
        <f t="shared" si="30"/>
        <v>1.3399999999999828</v>
      </c>
      <c r="AD837" s="11">
        <f t="shared" si="28"/>
        <v>0.15120301370419809</v>
      </c>
      <c r="AE837" s="10" t="str">
        <f>IF(AC837&lt;=-'Matched(Paired)_t_Test'!$B$22,AD837," ")</f>
        <v xml:space="preserve"> </v>
      </c>
      <c r="AF837" s="10" t="str">
        <f>IF(AC837&gt;='Matched(Paired)_t_Test'!$B$22,AD837," ")</f>
        <v xml:space="preserve"> </v>
      </c>
      <c r="AG837" s="3"/>
      <c r="AH837" s="3"/>
      <c r="AI837" s="3"/>
    </row>
    <row r="838" spans="20:35">
      <c r="T838" s="6">
        <f>'Matched(Paired)_t_Test'!$B$16+V838*'Matched(Paired)_t_Test'!$B$21</f>
        <v>2.5774912656475921</v>
      </c>
      <c r="U838" s="7">
        <f t="shared" si="25"/>
        <v>3.0060594605673611E-2</v>
      </c>
      <c r="V838" s="8">
        <f t="shared" si="29"/>
        <v>1.3599999999999828</v>
      </c>
      <c r="W838" s="9">
        <f t="shared" si="26"/>
        <v>0.14765502754065504</v>
      </c>
      <c r="X838" s="10" t="str">
        <f>IF(V838&lt;=-'Matched(Paired)_t_Test'!$B$26,W838," ")</f>
        <v xml:space="preserve"> </v>
      </c>
      <c r="Y838" s="10" t="str">
        <f>IF(V838&gt;='Matched(Paired)_t_Test'!$B$26,W838," ")</f>
        <v xml:space="preserve"> </v>
      </c>
      <c r="Z838" s="3"/>
      <c r="AA838" s="6">
        <f>'Matched(Paired)_t_Test'!$B$16+AC838*'Matched(Paired)_t_Test'!$B$21</f>
        <v>2.5774912656475921</v>
      </c>
      <c r="AB838" s="11">
        <f t="shared" si="27"/>
        <v>3.0060594605673611E-2</v>
      </c>
      <c r="AC838" s="8">
        <f t="shared" si="30"/>
        <v>1.3599999999999828</v>
      </c>
      <c r="AD838" s="11">
        <f t="shared" si="28"/>
        <v>0.14765502754065504</v>
      </c>
      <c r="AE838" s="10" t="str">
        <f>IF(AC838&lt;=-'Matched(Paired)_t_Test'!$B$22,AD838," ")</f>
        <v xml:space="preserve"> </v>
      </c>
      <c r="AF838" s="10" t="str">
        <f>IF(AC838&gt;='Matched(Paired)_t_Test'!$B$22,AD838," ")</f>
        <v xml:space="preserve"> </v>
      </c>
      <c r="AG838" s="3"/>
      <c r="AH838" s="3"/>
      <c r="AI838" s="3"/>
    </row>
    <row r="839" spans="20:35">
      <c r="T839" s="6">
        <f>'Matched(Paired)_t_Test'!$B$16+V839*'Matched(Paired)_t_Test'!$B$21</f>
        <v>2.6153955489659397</v>
      </c>
      <c r="U839" s="7">
        <f t="shared" si="25"/>
        <v>2.8586199819183124E-2</v>
      </c>
      <c r="V839" s="8">
        <f t="shared" si="29"/>
        <v>1.3799999999999828</v>
      </c>
      <c r="W839" s="9">
        <f t="shared" si="26"/>
        <v>0.14416705893528903</v>
      </c>
      <c r="X839" s="10" t="str">
        <f>IF(V839&lt;=-'Matched(Paired)_t_Test'!$B$26,W839," ")</f>
        <v xml:space="preserve"> </v>
      </c>
      <c r="Y839" s="10" t="str">
        <f>IF(V839&gt;='Matched(Paired)_t_Test'!$B$26,W839," ")</f>
        <v xml:space="preserve"> </v>
      </c>
      <c r="Z839" s="3"/>
      <c r="AA839" s="6">
        <f>'Matched(Paired)_t_Test'!$B$16+AC839*'Matched(Paired)_t_Test'!$B$21</f>
        <v>2.6153955489659397</v>
      </c>
      <c r="AB839" s="11">
        <f t="shared" si="27"/>
        <v>2.8586199819183124E-2</v>
      </c>
      <c r="AC839" s="8">
        <f t="shared" si="30"/>
        <v>1.3799999999999828</v>
      </c>
      <c r="AD839" s="11">
        <f t="shared" si="28"/>
        <v>0.14416705893528903</v>
      </c>
      <c r="AE839" s="10" t="str">
        <f>IF(AC839&lt;=-'Matched(Paired)_t_Test'!$B$22,AD839," ")</f>
        <v xml:space="preserve"> </v>
      </c>
      <c r="AF839" s="10" t="str">
        <f>IF(AC839&gt;='Matched(Paired)_t_Test'!$B$22,AD839," ")</f>
        <v xml:space="preserve"> </v>
      </c>
      <c r="AG839" s="3"/>
      <c r="AH839" s="3"/>
      <c r="AI839" s="3"/>
    </row>
    <row r="840" spans="20:35">
      <c r="T840" s="6">
        <f>'Matched(Paired)_t_Test'!$B$16+V840*'Matched(Paired)_t_Test'!$B$21</f>
        <v>2.6532998322842869</v>
      </c>
      <c r="U840" s="7">
        <f t="shared" ref="U840:U903" si="31">_xlfn.T.DIST(T840,5,FALSE)</f>
        <v>2.7187195467417522E-2</v>
      </c>
      <c r="V840" s="8">
        <f t="shared" si="29"/>
        <v>1.3999999999999828</v>
      </c>
      <c r="W840" s="9">
        <f t="shared" ref="W840:W903" si="32">_xlfn.T.DIST(V840,5,FALSE)</f>
        <v>0.14073954789491755</v>
      </c>
      <c r="X840" s="10" t="str">
        <f>IF(V840&lt;=-'Matched(Paired)_t_Test'!$B$26,W840," ")</f>
        <v xml:space="preserve"> </v>
      </c>
      <c r="Y840" s="10" t="str">
        <f>IF(V840&gt;='Matched(Paired)_t_Test'!$B$26,W840," ")</f>
        <v xml:space="preserve"> </v>
      </c>
      <c r="Z840" s="3"/>
      <c r="AA840" s="6">
        <f>'Matched(Paired)_t_Test'!$B$16+AC840*'Matched(Paired)_t_Test'!$B$21</f>
        <v>2.6532998322842869</v>
      </c>
      <c r="AB840" s="11">
        <f t="shared" ref="AB840:AB903" si="33">_xlfn.T.DIST(AA840,5,FALSE)</f>
        <v>2.7187195467417522E-2</v>
      </c>
      <c r="AC840" s="8">
        <f t="shared" si="30"/>
        <v>1.3999999999999828</v>
      </c>
      <c r="AD840" s="11">
        <f t="shared" ref="AD840:AD903" si="34">_xlfn.T.DIST(AC840,5,FALSE)</f>
        <v>0.14073954789491755</v>
      </c>
      <c r="AE840" s="10" t="str">
        <f>IF(AC840&lt;=-'Matched(Paired)_t_Test'!$B$22,AD840," ")</f>
        <v xml:space="preserve"> </v>
      </c>
      <c r="AF840" s="10" t="str">
        <f>IF(AC840&gt;='Matched(Paired)_t_Test'!$B$22,AD840," ")</f>
        <v xml:space="preserve"> </v>
      </c>
      <c r="AG840" s="3"/>
      <c r="AH840" s="3"/>
      <c r="AI840" s="3"/>
    </row>
    <row r="841" spans="20:35">
      <c r="T841" s="6">
        <f>'Matched(Paired)_t_Test'!$B$16+V841*'Matched(Paired)_t_Test'!$B$21</f>
        <v>2.6912041156026345</v>
      </c>
      <c r="U841" s="7">
        <f t="shared" si="31"/>
        <v>2.5859794060751923E-2</v>
      </c>
      <c r="V841" s="8">
        <f t="shared" ref="V841:V904" si="35">V840+$X$517</f>
        <v>1.4199999999999828</v>
      </c>
      <c r="W841" s="9">
        <f t="shared" si="32"/>
        <v>0.13737283176477247</v>
      </c>
      <c r="X841" s="10" t="str">
        <f>IF(V841&lt;=-'Matched(Paired)_t_Test'!$B$26,W841," ")</f>
        <v xml:space="preserve"> </v>
      </c>
      <c r="Y841" s="10" t="str">
        <f>IF(V841&gt;='Matched(Paired)_t_Test'!$B$26,W841," ")</f>
        <v xml:space="preserve"> </v>
      </c>
      <c r="Z841" s="3"/>
      <c r="AA841" s="6">
        <f>'Matched(Paired)_t_Test'!$B$16+AC841*'Matched(Paired)_t_Test'!$B$21</f>
        <v>2.6912041156026345</v>
      </c>
      <c r="AB841" s="11">
        <f t="shared" si="33"/>
        <v>2.5859794060751923E-2</v>
      </c>
      <c r="AC841" s="8">
        <f t="shared" ref="AC841:AC904" si="36">AC840+$X$517</f>
        <v>1.4199999999999828</v>
      </c>
      <c r="AD841" s="11">
        <f t="shared" si="34"/>
        <v>0.13737283176477247</v>
      </c>
      <c r="AE841" s="10" t="str">
        <f>IF(AC841&lt;=-'Matched(Paired)_t_Test'!$B$22,AD841," ")</f>
        <v xml:space="preserve"> </v>
      </c>
      <c r="AF841" s="10" t="str">
        <f>IF(AC841&gt;='Matched(Paired)_t_Test'!$B$22,AD841," ")</f>
        <v xml:space="preserve"> </v>
      </c>
      <c r="AG841" s="3"/>
      <c r="AH841" s="3"/>
      <c r="AI841" s="3"/>
    </row>
    <row r="842" spans="20:35">
      <c r="T842" s="6">
        <f>'Matched(Paired)_t_Test'!$B$16+V842*'Matched(Paired)_t_Test'!$B$21</f>
        <v>2.7291083989209821</v>
      </c>
      <c r="U842" s="7">
        <f t="shared" si="31"/>
        <v>2.4600374230886651E-2</v>
      </c>
      <c r="V842" s="8">
        <f t="shared" si="35"/>
        <v>1.4399999999999828</v>
      </c>
      <c r="W842" s="9">
        <f t="shared" si="32"/>
        <v>0.13406715015078668</v>
      </c>
      <c r="X842" s="10" t="str">
        <f>IF(V842&lt;=-'Matched(Paired)_t_Test'!$B$26,W842," ")</f>
        <v xml:space="preserve"> </v>
      </c>
      <c r="Y842" s="10" t="str">
        <f>IF(V842&gt;='Matched(Paired)_t_Test'!$B$26,W842," ")</f>
        <v xml:space="preserve"> </v>
      </c>
      <c r="Z842" s="3"/>
      <c r="AA842" s="6">
        <f>'Matched(Paired)_t_Test'!$B$16+AC842*'Matched(Paired)_t_Test'!$B$21</f>
        <v>2.7291083989209821</v>
      </c>
      <c r="AB842" s="11">
        <f t="shared" si="33"/>
        <v>2.4600374230886651E-2</v>
      </c>
      <c r="AC842" s="8">
        <f t="shared" si="36"/>
        <v>1.4399999999999828</v>
      </c>
      <c r="AD842" s="11">
        <f t="shared" si="34"/>
        <v>0.13406715015078668</v>
      </c>
      <c r="AE842" s="10" t="str">
        <f>IF(AC842&lt;=-'Matched(Paired)_t_Test'!$B$22,AD842," ")</f>
        <v xml:space="preserve"> </v>
      </c>
      <c r="AF842" s="10" t="str">
        <f>IF(AC842&gt;='Matched(Paired)_t_Test'!$B$22,AD842," ")</f>
        <v xml:space="preserve"> </v>
      </c>
      <c r="AG842" s="3"/>
      <c r="AH842" s="3"/>
      <c r="AI842" s="3"/>
    </row>
    <row r="843" spans="20:35">
      <c r="T843" s="6">
        <f>'Matched(Paired)_t_Test'!$B$16+V843*'Matched(Paired)_t_Test'!$B$21</f>
        <v>2.7670126822393293</v>
      </c>
      <c r="U843" s="7">
        <f t="shared" si="31"/>
        <v>2.3405476977566172E-2</v>
      </c>
      <c r="V843" s="8">
        <f t="shared" si="35"/>
        <v>1.4599999999999829</v>
      </c>
      <c r="W843" s="9">
        <f t="shared" si="32"/>
        <v>0.13082264980702871</v>
      </c>
      <c r="X843" s="10" t="str">
        <f>IF(V843&lt;=-'Matched(Paired)_t_Test'!$B$26,W843," ")</f>
        <v xml:space="preserve"> </v>
      </c>
      <c r="Y843" s="10" t="str">
        <f>IF(V843&gt;='Matched(Paired)_t_Test'!$B$26,W843," ")</f>
        <v xml:space="preserve"> </v>
      </c>
      <c r="Z843" s="3"/>
      <c r="AA843" s="6">
        <f>'Matched(Paired)_t_Test'!$B$16+AC843*'Matched(Paired)_t_Test'!$B$21</f>
        <v>2.7670126822393293</v>
      </c>
      <c r="AB843" s="11">
        <f t="shared" si="33"/>
        <v>2.3405476977566172E-2</v>
      </c>
      <c r="AC843" s="8">
        <f t="shared" si="36"/>
        <v>1.4599999999999829</v>
      </c>
      <c r="AD843" s="11">
        <f t="shared" si="34"/>
        <v>0.13082264980702871</v>
      </c>
      <c r="AE843" s="10" t="str">
        <f>IF(AC843&lt;=-'Matched(Paired)_t_Test'!$B$22,AD843," ")</f>
        <v xml:space="preserve"> </v>
      </c>
      <c r="AF843" s="10" t="str">
        <f>IF(AC843&gt;='Matched(Paired)_t_Test'!$B$22,AD843," ")</f>
        <v xml:space="preserve"> </v>
      </c>
      <c r="AG843" s="3"/>
      <c r="AH843" s="3"/>
      <c r="AI843" s="3"/>
    </row>
    <row r="844" spans="20:35">
      <c r="T844" s="6">
        <f>'Matched(Paired)_t_Test'!$B$16+V844*'Matched(Paired)_t_Test'!$B$21</f>
        <v>2.8049169655576769</v>
      </c>
      <c r="U844" s="7">
        <f t="shared" si="31"/>
        <v>2.2271801492035021E-2</v>
      </c>
      <c r="V844" s="8">
        <f t="shared" si="35"/>
        <v>1.4799999999999829</v>
      </c>
      <c r="W844" s="9">
        <f t="shared" si="32"/>
        <v>0.12763938947292808</v>
      </c>
      <c r="X844" s="10" t="str">
        <f>IF(V844&lt;=-'Matched(Paired)_t_Test'!$B$26,W844," ")</f>
        <v xml:space="preserve"> </v>
      </c>
      <c r="Y844" s="10" t="str">
        <f>IF(V844&gt;='Matched(Paired)_t_Test'!$B$26,W844," ")</f>
        <v xml:space="preserve"> </v>
      </c>
      <c r="Z844" s="3"/>
      <c r="AA844" s="6">
        <f>'Matched(Paired)_t_Test'!$B$16+AC844*'Matched(Paired)_t_Test'!$B$21</f>
        <v>2.8049169655576769</v>
      </c>
      <c r="AB844" s="11">
        <f t="shared" si="33"/>
        <v>2.2271801492035021E-2</v>
      </c>
      <c r="AC844" s="8">
        <f t="shared" si="36"/>
        <v>1.4799999999999829</v>
      </c>
      <c r="AD844" s="11">
        <f t="shared" si="34"/>
        <v>0.12763938947292808</v>
      </c>
      <c r="AE844" s="10" t="str">
        <f>IF(AC844&lt;=-'Matched(Paired)_t_Test'!$B$22,AD844," ")</f>
        <v xml:space="preserve"> </v>
      </c>
      <c r="AF844" s="10" t="str">
        <f>IF(AC844&gt;='Matched(Paired)_t_Test'!$B$22,AD844," ")</f>
        <v xml:space="preserve"> </v>
      </c>
      <c r="AG844" s="3"/>
      <c r="AH844" s="3"/>
      <c r="AI844" s="3"/>
    </row>
    <row r="845" spans="20:35">
      <c r="T845" s="6">
        <f>'Matched(Paired)_t_Test'!$B$16+V845*'Matched(Paired)_t_Test'!$B$21</f>
        <v>2.8428212488760245</v>
      </c>
      <c r="U845" s="7">
        <f t="shared" si="31"/>
        <v>2.1196200645870137E-2</v>
      </c>
      <c r="V845" s="8">
        <f t="shared" si="35"/>
        <v>1.4999999999999829</v>
      </c>
      <c r="W845" s="9">
        <f t="shared" si="32"/>
        <v>0.12451734464635783</v>
      </c>
      <c r="X845" s="10" t="str">
        <f>IF(V845&lt;=-'Matched(Paired)_t_Test'!$B$26,W845," ")</f>
        <v xml:space="preserve"> </v>
      </c>
      <c r="Y845" s="10" t="str">
        <f>IF(V845&gt;='Matched(Paired)_t_Test'!$B$26,W845," ")</f>
        <v xml:space="preserve"> </v>
      </c>
      <c r="Z845" s="3"/>
      <c r="AA845" s="6">
        <f>'Matched(Paired)_t_Test'!$B$16+AC845*'Matched(Paired)_t_Test'!$B$21</f>
        <v>2.8428212488760245</v>
      </c>
      <c r="AB845" s="11">
        <f t="shared" si="33"/>
        <v>2.1196200645870137E-2</v>
      </c>
      <c r="AC845" s="8">
        <f t="shared" si="36"/>
        <v>1.4999999999999829</v>
      </c>
      <c r="AD845" s="11">
        <f t="shared" si="34"/>
        <v>0.12451734464635783</v>
      </c>
      <c r="AE845" s="10" t="str">
        <f>IF(AC845&lt;=-'Matched(Paired)_t_Test'!$B$22,AD845," ")</f>
        <v xml:space="preserve"> </v>
      </c>
      <c r="AF845" s="10" t="str">
        <f>IF(AC845&gt;='Matched(Paired)_t_Test'!$B$22,AD845," ")</f>
        <v xml:space="preserve"> </v>
      </c>
      <c r="AG845" s="3"/>
      <c r="AH845" s="3"/>
      <c r="AI845" s="3"/>
    </row>
    <row r="846" spans="20:35">
      <c r="T846" s="6">
        <f>'Matched(Paired)_t_Test'!$B$16+V846*'Matched(Paired)_t_Test'!$B$21</f>
        <v>2.8807255321943717</v>
      </c>
      <c r="U846" s="7">
        <f t="shared" si="31"/>
        <v>2.0175676223247653E-2</v>
      </c>
      <c r="V846" s="8">
        <f t="shared" si="35"/>
        <v>1.5199999999999829</v>
      </c>
      <c r="W846" s="9">
        <f t="shared" si="32"/>
        <v>0.12145641228002052</v>
      </c>
      <c r="X846" s="10" t="str">
        <f>IF(V846&lt;=-'Matched(Paired)_t_Test'!$B$26,W846," ")</f>
        <v xml:space="preserve"> </v>
      </c>
      <c r="Y846" s="10" t="str">
        <f>IF(V846&gt;='Matched(Paired)_t_Test'!$B$26,W846," ")</f>
        <v xml:space="preserve"> </v>
      </c>
      <c r="Z846" s="3"/>
      <c r="AA846" s="6">
        <f>'Matched(Paired)_t_Test'!$B$16+AC846*'Matched(Paired)_t_Test'!$B$21</f>
        <v>2.8807255321943717</v>
      </c>
      <c r="AB846" s="11">
        <f t="shared" si="33"/>
        <v>2.0175676223247653E-2</v>
      </c>
      <c r="AC846" s="8">
        <f t="shared" si="36"/>
        <v>1.5199999999999829</v>
      </c>
      <c r="AD846" s="11">
        <f t="shared" si="34"/>
        <v>0.12145641228002052</v>
      </c>
      <c r="AE846" s="10" t="str">
        <f>IF(AC846&lt;=-'Matched(Paired)_t_Test'!$B$22,AD846," ")</f>
        <v xml:space="preserve"> </v>
      </c>
      <c r="AF846" s="10" t="str">
        <f>IF(AC846&gt;='Matched(Paired)_t_Test'!$B$22,AD846," ")</f>
        <v xml:space="preserve"> </v>
      </c>
      <c r="AG846" s="3"/>
      <c r="AH846" s="3"/>
      <c r="AI846" s="3"/>
    </row>
    <row r="847" spans="20:35">
      <c r="T847" s="6">
        <f>'Matched(Paired)_t_Test'!$B$16+V847*'Matched(Paired)_t_Test'!$B$21</f>
        <v>2.9186298155127193</v>
      </c>
      <c r="U847" s="7">
        <f t="shared" si="31"/>
        <v>1.9207373965039014E-2</v>
      </c>
      <c r="V847" s="8">
        <f t="shared" si="35"/>
        <v>1.5399999999999829</v>
      </c>
      <c r="W847" s="9">
        <f t="shared" si="32"/>
        <v>0.11845641538991955</v>
      </c>
      <c r="X847" s="10" t="str">
        <f>IF(V847&lt;=-'Matched(Paired)_t_Test'!$B$26,W847," ")</f>
        <v xml:space="preserve"> </v>
      </c>
      <c r="Y847" s="10" t="str">
        <f>IF(V847&gt;='Matched(Paired)_t_Test'!$B$26,W847," ")</f>
        <v xml:space="preserve"> </v>
      </c>
      <c r="Z847" s="3"/>
      <c r="AA847" s="6">
        <f>'Matched(Paired)_t_Test'!$B$16+AC847*'Matched(Paired)_t_Test'!$B$21</f>
        <v>2.9186298155127193</v>
      </c>
      <c r="AB847" s="11">
        <f t="shared" si="33"/>
        <v>1.9207373965039014E-2</v>
      </c>
      <c r="AC847" s="8">
        <f t="shared" si="36"/>
        <v>1.5399999999999829</v>
      </c>
      <c r="AD847" s="11">
        <f t="shared" si="34"/>
        <v>0.11845641538991955</v>
      </c>
      <c r="AE847" s="10" t="str">
        <f>IF(AC847&lt;=-'Matched(Paired)_t_Test'!$B$22,AD847," ")</f>
        <v xml:space="preserve"> </v>
      </c>
      <c r="AF847" s="10" t="str">
        <f>IF(AC847&gt;='Matched(Paired)_t_Test'!$B$22,AD847," ")</f>
        <v xml:space="preserve"> </v>
      </c>
      <c r="AG847" s="3"/>
      <c r="AH847" s="3"/>
      <c r="AI847" s="3"/>
    </row>
    <row r="848" spans="20:35">
      <c r="T848" s="6">
        <f>'Matched(Paired)_t_Test'!$B$16+V848*'Matched(Paired)_t_Test'!$B$21</f>
        <v>2.9565340988310669</v>
      </c>
      <c r="U848" s="7">
        <f t="shared" si="31"/>
        <v>1.8288578484342382E-2</v>
      </c>
      <c r="V848" s="8">
        <f t="shared" si="35"/>
        <v>1.559999999999983</v>
      </c>
      <c r="W848" s="9">
        <f t="shared" si="32"/>
        <v>0.1155171075659758</v>
      </c>
      <c r="X848" s="10" t="str">
        <f>IF(V848&lt;=-'Matched(Paired)_t_Test'!$B$26,W848," ")</f>
        <v xml:space="preserve"> </v>
      </c>
      <c r="Y848" s="10" t="str">
        <f>IF(V848&gt;='Matched(Paired)_t_Test'!$B$26,W848," ")</f>
        <v xml:space="preserve"> </v>
      </c>
      <c r="Z848" s="3"/>
      <c r="AA848" s="6">
        <f>'Matched(Paired)_t_Test'!$B$16+AC848*'Matched(Paired)_t_Test'!$B$21</f>
        <v>2.9565340988310669</v>
      </c>
      <c r="AB848" s="11">
        <f t="shared" si="33"/>
        <v>1.8288578484342382E-2</v>
      </c>
      <c r="AC848" s="8">
        <f t="shared" si="36"/>
        <v>1.559999999999983</v>
      </c>
      <c r="AD848" s="11">
        <f t="shared" si="34"/>
        <v>0.1155171075659758</v>
      </c>
      <c r="AE848" s="10" t="str">
        <f>IF(AC848&lt;=-'Matched(Paired)_t_Test'!$B$22,AD848," ")</f>
        <v xml:space="preserve"> </v>
      </c>
      <c r="AF848" s="10" t="str">
        <f>IF(AC848&gt;='Matched(Paired)_t_Test'!$B$22,AD848," ")</f>
        <v xml:space="preserve"> </v>
      </c>
      <c r="AG848" s="3"/>
      <c r="AH848" s="3"/>
      <c r="AI848" s="3"/>
    </row>
    <row r="849" spans="20:35">
      <c r="T849" s="6">
        <f>'Matched(Paired)_t_Test'!$B$16+V849*'Matched(Paired)_t_Test'!$B$21</f>
        <v>2.994438382149414</v>
      </c>
      <c r="U849" s="7">
        <f t="shared" si="31"/>
        <v>1.7416708105097753E-2</v>
      </c>
      <c r="V849" s="8">
        <f t="shared" si="35"/>
        <v>1.579999999999983</v>
      </c>
      <c r="W849" s="9">
        <f t="shared" si="32"/>
        <v>0.11263817737607475</v>
      </c>
      <c r="X849" s="10" t="str">
        <f>IF(V849&lt;=-'Matched(Paired)_t_Test'!$B$26,W849," ")</f>
        <v xml:space="preserve"> </v>
      </c>
      <c r="Y849" s="10" t="str">
        <f>IF(V849&gt;='Matched(Paired)_t_Test'!$B$26,W849," ")</f>
        <v xml:space="preserve"> </v>
      </c>
      <c r="Z849" s="3"/>
      <c r="AA849" s="6">
        <f>'Matched(Paired)_t_Test'!$B$16+AC849*'Matched(Paired)_t_Test'!$B$21</f>
        <v>2.994438382149414</v>
      </c>
      <c r="AB849" s="11">
        <f t="shared" si="33"/>
        <v>1.7416708105097753E-2</v>
      </c>
      <c r="AC849" s="8">
        <f t="shared" si="36"/>
        <v>1.579999999999983</v>
      </c>
      <c r="AD849" s="11">
        <f t="shared" si="34"/>
        <v>0.11263817737607475</v>
      </c>
      <c r="AE849" s="10" t="str">
        <f>IF(AC849&lt;=-'Matched(Paired)_t_Test'!$B$22,AD849," ")</f>
        <v xml:space="preserve"> </v>
      </c>
      <c r="AF849" s="10" t="str">
        <f>IF(AC849&gt;='Matched(Paired)_t_Test'!$B$22,AD849," ")</f>
        <v xml:space="preserve"> </v>
      </c>
      <c r="AG849" s="3"/>
      <c r="AH849" s="3"/>
      <c r="AI849" s="3"/>
    </row>
    <row r="850" spans="20:35">
      <c r="T850" s="6">
        <f>'Matched(Paired)_t_Test'!$B$16+V850*'Matched(Paired)_t_Test'!$B$21</f>
        <v>3.0323426654677617</v>
      </c>
      <c r="U850" s="7">
        <f t="shared" si="31"/>
        <v>1.6589309668258483E-2</v>
      </c>
      <c r="V850" s="8">
        <f t="shared" si="35"/>
        <v>1.599999999999983</v>
      </c>
      <c r="W850" s="9">
        <f t="shared" si="32"/>
        <v>0.10981925265599336</v>
      </c>
      <c r="X850" s="10" t="str">
        <f>IF(V850&lt;=-'Matched(Paired)_t_Test'!$B$26,W850," ")</f>
        <v xml:space="preserve"> </v>
      </c>
      <c r="Y850" s="10" t="str">
        <f>IF(V850&gt;='Matched(Paired)_t_Test'!$B$26,W850," ")</f>
        <v xml:space="preserve"> </v>
      </c>
      <c r="Z850" s="3"/>
      <c r="AA850" s="6">
        <f>'Matched(Paired)_t_Test'!$B$16+AC850*'Matched(Paired)_t_Test'!$B$21</f>
        <v>3.0323426654677617</v>
      </c>
      <c r="AB850" s="11">
        <f t="shared" si="33"/>
        <v>1.6589309668258483E-2</v>
      </c>
      <c r="AC850" s="8">
        <f t="shared" si="36"/>
        <v>1.599999999999983</v>
      </c>
      <c r="AD850" s="11">
        <f t="shared" si="34"/>
        <v>0.10981925265599336</v>
      </c>
      <c r="AE850" s="10" t="str">
        <f>IF(AC850&lt;=-'Matched(Paired)_t_Test'!$B$22,AD850," ")</f>
        <v xml:space="preserve"> </v>
      </c>
      <c r="AF850" s="10" t="str">
        <f>IF(AC850&gt;='Matched(Paired)_t_Test'!$B$22,AD850," ")</f>
        <v xml:space="preserve"> </v>
      </c>
      <c r="AG850" s="3"/>
      <c r="AH850" s="3"/>
      <c r="AI850" s="3"/>
    </row>
    <row r="851" spans="20:35">
      <c r="T851" s="6">
        <f>'Matched(Paired)_t_Test'!$B$16+V851*'Matched(Paired)_t_Test'!$B$21</f>
        <v>3.0702469487861088</v>
      </c>
      <c r="U851" s="7">
        <f t="shared" si="31"/>
        <v>1.5804053343546631E-2</v>
      </c>
      <c r="V851" s="8">
        <f t="shared" si="35"/>
        <v>1.619999999999983</v>
      </c>
      <c r="W851" s="9">
        <f t="shared" si="32"/>
        <v>0.10705990467876017</v>
      </c>
      <c r="X851" s="10" t="str">
        <f>IF(V851&lt;=-'Matched(Paired)_t_Test'!$B$26,W851," ")</f>
        <v xml:space="preserve"> </v>
      </c>
      <c r="Y851" s="10" t="str">
        <f>IF(V851&gt;='Matched(Paired)_t_Test'!$B$26,W851," ")</f>
        <v xml:space="preserve"> </v>
      </c>
      <c r="Z851" s="3"/>
      <c r="AA851" s="6">
        <f>'Matched(Paired)_t_Test'!$B$16+AC851*'Matched(Paired)_t_Test'!$B$21</f>
        <v>3.0702469487861088</v>
      </c>
      <c r="AB851" s="11">
        <f t="shared" si="33"/>
        <v>1.5804053343546631E-2</v>
      </c>
      <c r="AC851" s="8">
        <f t="shared" si="36"/>
        <v>1.619999999999983</v>
      </c>
      <c r="AD851" s="11">
        <f t="shared" si="34"/>
        <v>0.10705990467876017</v>
      </c>
      <c r="AE851" s="10" t="str">
        <f>IF(AC851&lt;=-'Matched(Paired)_t_Test'!$B$22,AD851," ")</f>
        <v xml:space="preserve"> </v>
      </c>
      <c r="AF851" s="10" t="str">
        <f>IF(AC851&gt;='Matched(Paired)_t_Test'!$B$22,AD851," ")</f>
        <v xml:space="preserve"> </v>
      </c>
      <c r="AG851" s="3"/>
      <c r="AH851" s="3"/>
      <c r="AI851" s="3"/>
    </row>
    <row r="852" spans="20:35">
      <c r="T852" s="6">
        <f>'Matched(Paired)_t_Test'!$B$16+V852*'Matched(Paired)_t_Test'!$B$21</f>
        <v>3.1081512321044564</v>
      </c>
      <c r="U852" s="7">
        <f t="shared" si="31"/>
        <v>1.5058727479051912E-2</v>
      </c>
      <c r="V852" s="8">
        <f t="shared" si="35"/>
        <v>1.639999999999983</v>
      </c>
      <c r="W852" s="9">
        <f t="shared" si="32"/>
        <v>0.1043596521980425</v>
      </c>
      <c r="X852" s="10" t="str">
        <f>IF(V852&lt;=-'Matched(Paired)_t_Test'!$B$26,W852," ")</f>
        <v xml:space="preserve"> </v>
      </c>
      <c r="Y852" s="10" t="str">
        <f>IF(V852&gt;='Matched(Paired)_t_Test'!$B$26,W852," ")</f>
        <v xml:space="preserve"> </v>
      </c>
      <c r="Z852" s="3"/>
      <c r="AA852" s="6">
        <f>'Matched(Paired)_t_Test'!$B$16+AC852*'Matched(Paired)_t_Test'!$B$21</f>
        <v>3.1081512321044564</v>
      </c>
      <c r="AB852" s="11">
        <f t="shared" si="33"/>
        <v>1.5058727479051912E-2</v>
      </c>
      <c r="AC852" s="8">
        <f t="shared" si="36"/>
        <v>1.639999999999983</v>
      </c>
      <c r="AD852" s="11">
        <f t="shared" si="34"/>
        <v>0.1043596521980425</v>
      </c>
      <c r="AE852" s="10" t="str">
        <f>IF(AC852&lt;=-'Matched(Paired)_t_Test'!$B$22,AD852," ")</f>
        <v xml:space="preserve"> </v>
      </c>
      <c r="AF852" s="10" t="str">
        <f>IF(AC852&gt;='Matched(Paired)_t_Test'!$B$22,AD852," ")</f>
        <v xml:space="preserve"> </v>
      </c>
      <c r="AG852" s="3"/>
      <c r="AH852" s="3"/>
      <c r="AI852" s="3"/>
    </row>
    <row r="853" spans="20:35">
      <c r="T853" s="6">
        <f>'Matched(Paired)_t_Test'!$B$16+V853*'Matched(Paired)_t_Test'!$B$21</f>
        <v>3.146055515422804</v>
      </c>
      <c r="U853" s="7">
        <f t="shared" si="31"/>
        <v>1.4351233515795089E-2</v>
      </c>
      <c r="V853" s="8">
        <f t="shared" si="35"/>
        <v>1.659999999999983</v>
      </c>
      <c r="W853" s="9">
        <f t="shared" si="32"/>
        <v>0.10171796536113376</v>
      </c>
      <c r="X853" s="10" t="str">
        <f>IF(V853&lt;=-'Matched(Paired)_t_Test'!$B$26,W853," ")</f>
        <v xml:space="preserve"> </v>
      </c>
      <c r="Y853" s="10" t="str">
        <f>IF(V853&gt;='Matched(Paired)_t_Test'!$B$26,W853," ")</f>
        <v xml:space="preserve"> </v>
      </c>
      <c r="Z853" s="3"/>
      <c r="AA853" s="6">
        <f>'Matched(Paired)_t_Test'!$B$16+AC853*'Matched(Paired)_t_Test'!$B$21</f>
        <v>3.146055515422804</v>
      </c>
      <c r="AB853" s="11">
        <f t="shared" si="33"/>
        <v>1.4351233515795089E-2</v>
      </c>
      <c r="AC853" s="8">
        <f t="shared" si="36"/>
        <v>1.659999999999983</v>
      </c>
      <c r="AD853" s="11">
        <f t="shared" si="34"/>
        <v>0.10171796536113376</v>
      </c>
      <c r="AE853" s="10" t="str">
        <f>IF(AC853&lt;=-'Matched(Paired)_t_Test'!$B$22,AD853," ")</f>
        <v xml:space="preserve"> </v>
      </c>
      <c r="AF853" s="10" t="str">
        <f>IF(AC853&gt;='Matched(Paired)_t_Test'!$B$22,AD853," ")</f>
        <v xml:space="preserve"> </v>
      </c>
      <c r="AG853" s="3"/>
      <c r="AH853" s="3"/>
      <c r="AI853" s="3"/>
    </row>
    <row r="854" spans="20:35">
      <c r="T854" s="6">
        <f>'Matched(Paired)_t_Test'!$B$16+V854*'Matched(Paired)_t_Test'!$B$21</f>
        <v>3.1839597987411512</v>
      </c>
      <c r="U854" s="7">
        <f t="shared" si="31"/>
        <v>1.3679580989812277E-2</v>
      </c>
      <c r="V854" s="8">
        <f t="shared" si="35"/>
        <v>1.6799999999999831</v>
      </c>
      <c r="W854" s="9">
        <f t="shared" si="32"/>
        <v>9.913426948802706E-2</v>
      </c>
      <c r="X854" s="10" t="str">
        <f>IF(V854&lt;=-'Matched(Paired)_t_Test'!$B$26,W854," ")</f>
        <v xml:space="preserve"> </v>
      </c>
      <c r="Y854" s="10" t="str">
        <f>IF(V854&gt;='Matched(Paired)_t_Test'!$B$26,W854," ")</f>
        <v xml:space="preserve"> </v>
      </c>
      <c r="Z854" s="3"/>
      <c r="AA854" s="6">
        <f>'Matched(Paired)_t_Test'!$B$16+AC854*'Matched(Paired)_t_Test'!$B$21</f>
        <v>3.1839597987411512</v>
      </c>
      <c r="AB854" s="11">
        <f t="shared" si="33"/>
        <v>1.3679580989812277E-2</v>
      </c>
      <c r="AC854" s="8">
        <f t="shared" si="36"/>
        <v>1.6799999999999831</v>
      </c>
      <c r="AD854" s="11">
        <f t="shared" si="34"/>
        <v>9.913426948802706E-2</v>
      </c>
      <c r="AE854" s="10" t="str">
        <f>IF(AC854&lt;=-'Matched(Paired)_t_Test'!$B$22,AD854," ")</f>
        <v xml:space="preserve"> </v>
      </c>
      <c r="AF854" s="10" t="str">
        <f>IF(AC854&gt;='Matched(Paired)_t_Test'!$B$22,AD854," ")</f>
        <v xml:space="preserve"> </v>
      </c>
      <c r="AG854" s="3"/>
      <c r="AH854" s="3"/>
      <c r="AI854" s="3"/>
    </row>
    <row r="855" spans="20:35">
      <c r="T855" s="6">
        <f>'Matched(Paired)_t_Test'!$B$16+V855*'Matched(Paired)_t_Test'!$B$21</f>
        <v>3.2218640820594988</v>
      </c>
      <c r="U855" s="7">
        <f t="shared" si="31"/>
        <v>1.3041882640281135E-2</v>
      </c>
      <c r="V855" s="8">
        <f t="shared" si="35"/>
        <v>1.6999999999999831</v>
      </c>
      <c r="W855" s="9">
        <f t="shared" si="32"/>
        <v>9.6607948713913941E-2</v>
      </c>
      <c r="X855" s="10" t="str">
        <f>IF(V855&lt;=-'Matched(Paired)_t_Test'!$B$26,W855," ")</f>
        <v xml:space="preserve"> </v>
      </c>
      <c r="Y855" s="10" t="str">
        <f>IF(V855&gt;='Matched(Paired)_t_Test'!$B$26,W855," ")</f>
        <v xml:space="preserve"> </v>
      </c>
      <c r="Z855" s="3"/>
      <c r="AA855" s="6">
        <f>'Matched(Paired)_t_Test'!$B$16+AC855*'Matched(Paired)_t_Test'!$B$21</f>
        <v>3.2218640820594988</v>
      </c>
      <c r="AB855" s="11">
        <f t="shared" si="33"/>
        <v>1.3041882640281135E-2</v>
      </c>
      <c r="AC855" s="8">
        <f t="shared" si="36"/>
        <v>1.6999999999999831</v>
      </c>
      <c r="AD855" s="11">
        <f t="shared" si="34"/>
        <v>9.6607948713913941E-2</v>
      </c>
      <c r="AE855" s="10" t="str">
        <f>IF(AC855&lt;=-'Matched(Paired)_t_Test'!$B$22,AD855," ")</f>
        <v xml:space="preserve"> </v>
      </c>
      <c r="AF855" s="10" t="str">
        <f>IF(AC855&gt;='Matched(Paired)_t_Test'!$B$22,AD855," ")</f>
        <v xml:space="preserve"> </v>
      </c>
      <c r="AG855" s="3"/>
      <c r="AH855" s="3"/>
      <c r="AI855" s="3"/>
    </row>
    <row r="856" spans="20:35">
      <c r="T856" s="6">
        <f>'Matched(Paired)_t_Test'!$B$16+V856*'Matched(Paired)_t_Test'!$B$21</f>
        <v>3.2597683653778464</v>
      </c>
      <c r="U856" s="7">
        <f t="shared" si="31"/>
        <v>1.2436349638654344E-2</v>
      </c>
      <c r="V856" s="8">
        <f t="shared" si="35"/>
        <v>1.7199999999999831</v>
      </c>
      <c r="W856" s="9">
        <f t="shared" si="32"/>
        <v>9.4138349493235615E-2</v>
      </c>
      <c r="X856" s="10" t="str">
        <f>IF(V856&lt;=-'Matched(Paired)_t_Test'!$B$26,W856," ")</f>
        <v xml:space="preserve"> </v>
      </c>
      <c r="Y856" s="10" t="str">
        <f>IF(V856&gt;='Matched(Paired)_t_Test'!$B$26,W856," ")</f>
        <v xml:space="preserve"> </v>
      </c>
      <c r="Z856" s="3"/>
      <c r="AA856" s="6">
        <f>'Matched(Paired)_t_Test'!$B$16+AC856*'Matched(Paired)_t_Test'!$B$21</f>
        <v>3.2597683653778464</v>
      </c>
      <c r="AB856" s="11">
        <f t="shared" si="33"/>
        <v>1.2436349638654344E-2</v>
      </c>
      <c r="AC856" s="8">
        <f t="shared" si="36"/>
        <v>1.7199999999999831</v>
      </c>
      <c r="AD856" s="11">
        <f t="shared" si="34"/>
        <v>9.4138349493235615E-2</v>
      </c>
      <c r="AE856" s="10" t="str">
        <f>IF(AC856&lt;=-'Matched(Paired)_t_Test'!$B$22,AD856," ")</f>
        <v xml:space="preserve"> </v>
      </c>
      <c r="AF856" s="10" t="str">
        <f>IF(AC856&gt;='Matched(Paired)_t_Test'!$B$22,AD856," ")</f>
        <v xml:space="preserve"> </v>
      </c>
      <c r="AG856" s="3"/>
      <c r="AH856" s="3"/>
      <c r="AI856" s="3"/>
    </row>
    <row r="857" spans="20:35">
      <c r="T857" s="6">
        <f>'Matched(Paired)_t_Test'!$B$16+V857*'Matched(Paired)_t_Test'!$B$21</f>
        <v>3.2976726486961936</v>
      </c>
      <c r="U857" s="7">
        <f t="shared" si="31"/>
        <v>1.1861286950646754E-2</v>
      </c>
      <c r="V857" s="8">
        <f t="shared" si="35"/>
        <v>1.7399999999999831</v>
      </c>
      <c r="W857" s="9">
        <f t="shared" si="32"/>
        <v>9.1724783964142589E-2</v>
      </c>
      <c r="X857" s="10" t="str">
        <f>IF(V857&lt;=-'Matched(Paired)_t_Test'!$B$26,W857," ")</f>
        <v xml:space="preserve"> </v>
      </c>
      <c r="Y857" s="10" t="str">
        <f>IF(V857&gt;='Matched(Paired)_t_Test'!$B$26,W857," ")</f>
        <v xml:space="preserve"> </v>
      </c>
      <c r="Z857" s="3"/>
      <c r="AA857" s="6">
        <f>'Matched(Paired)_t_Test'!$B$16+AC857*'Matched(Paired)_t_Test'!$B$21</f>
        <v>3.2976726486961936</v>
      </c>
      <c r="AB857" s="11">
        <f t="shared" si="33"/>
        <v>1.1861286950646754E-2</v>
      </c>
      <c r="AC857" s="8">
        <f t="shared" si="36"/>
        <v>1.7399999999999831</v>
      </c>
      <c r="AD857" s="11">
        <f t="shared" si="34"/>
        <v>9.1724783964142589E-2</v>
      </c>
      <c r="AE857" s="10" t="str">
        <f>IF(AC857&lt;=-'Matched(Paired)_t_Test'!$B$22,AD857," ")</f>
        <v xml:space="preserve"> </v>
      </c>
      <c r="AF857" s="10" t="str">
        <f>IF(AC857&gt;='Matched(Paired)_t_Test'!$B$22,AD857," ")</f>
        <v xml:space="preserve"> </v>
      </c>
      <c r="AG857" s="3"/>
      <c r="AH857" s="3"/>
      <c r="AI857" s="3"/>
    </row>
    <row r="858" spans="20:35">
      <c r="T858" s="6">
        <f>'Matched(Paired)_t_Test'!$B$16+V858*'Matched(Paired)_t_Test'!$B$21</f>
        <v>3.3355769320145412</v>
      </c>
      <c r="U858" s="7">
        <f t="shared" si="31"/>
        <v>1.131508884019816E-2</v>
      </c>
      <c r="V858" s="8">
        <f t="shared" si="35"/>
        <v>1.7599999999999831</v>
      </c>
      <c r="W858" s="9">
        <f t="shared" si="32"/>
        <v>8.9366533172886467E-2</v>
      </c>
      <c r="X858" s="10" t="str">
        <f>IF(V858&lt;=-'Matched(Paired)_t_Test'!$B$26,W858," ")</f>
        <v xml:space="preserve"> </v>
      </c>
      <c r="Y858" s="10" t="str">
        <f>IF(V858&gt;='Matched(Paired)_t_Test'!$B$26,W858," ")</f>
        <v xml:space="preserve"> </v>
      </c>
      <c r="Z858" s="3"/>
      <c r="AA858" s="6">
        <f>'Matched(Paired)_t_Test'!$B$16+AC858*'Matched(Paired)_t_Test'!$B$21</f>
        <v>3.3355769320145412</v>
      </c>
      <c r="AB858" s="11">
        <f t="shared" si="33"/>
        <v>1.131508884019816E-2</v>
      </c>
      <c r="AC858" s="8">
        <f t="shared" si="36"/>
        <v>1.7599999999999831</v>
      </c>
      <c r="AD858" s="11">
        <f t="shared" si="34"/>
        <v>8.9366533172886467E-2</v>
      </c>
      <c r="AE858" s="10" t="str">
        <f>IF(AC858&lt;=-'Matched(Paired)_t_Test'!$B$22,AD858," ")</f>
        <v xml:space="preserve"> </v>
      </c>
      <c r="AF858" s="10" t="str">
        <f>IF(AC858&gt;='Matched(Paired)_t_Test'!$B$22,AD858," ")</f>
        <v xml:space="preserve"> </v>
      </c>
      <c r="AG858" s="3"/>
      <c r="AH858" s="3"/>
      <c r="AI858" s="3"/>
    </row>
    <row r="859" spans="20:35">
      <c r="T859" s="6">
        <f>'Matched(Paired)_t_Test'!$B$16+V859*'Matched(Paired)_t_Test'!$B$21</f>
        <v>3.3734812153328888</v>
      </c>
      <c r="U859" s="7">
        <f t="shared" si="31"/>
        <v>1.0796234522164739E-2</v>
      </c>
      <c r="V859" s="8">
        <f t="shared" si="35"/>
        <v>1.7799999999999832</v>
      </c>
      <c r="W859" s="9">
        <f t="shared" si="32"/>
        <v>8.7062850158278776E-2</v>
      </c>
      <c r="X859" s="10" t="str">
        <f>IF(V859&lt;=-'Matched(Paired)_t_Test'!$B$26,W859," ")</f>
        <v xml:space="preserve"> </v>
      </c>
      <c r="Y859" s="10" t="str">
        <f>IF(V859&gt;='Matched(Paired)_t_Test'!$B$26,W859," ")</f>
        <v xml:space="preserve"> </v>
      </c>
      <c r="Z859" s="3"/>
      <c r="AA859" s="6">
        <f>'Matched(Paired)_t_Test'!$B$16+AC859*'Matched(Paired)_t_Test'!$B$21</f>
        <v>3.3734812153328888</v>
      </c>
      <c r="AB859" s="11">
        <f t="shared" si="33"/>
        <v>1.0796234522164739E-2</v>
      </c>
      <c r="AC859" s="8">
        <f t="shared" si="36"/>
        <v>1.7799999999999832</v>
      </c>
      <c r="AD859" s="11">
        <f t="shared" si="34"/>
        <v>8.7062850158278776E-2</v>
      </c>
      <c r="AE859" s="10" t="str">
        <f>IF(AC859&lt;=-'Matched(Paired)_t_Test'!$B$22,AD859," ")</f>
        <v xml:space="preserve"> </v>
      </c>
      <c r="AF859" s="10" t="str">
        <f>IF(AC859&gt;='Matched(Paired)_t_Test'!$B$22,AD859," ")</f>
        <v xml:space="preserve"> </v>
      </c>
      <c r="AG859" s="3"/>
      <c r="AH859" s="3"/>
      <c r="AI859" s="3"/>
    </row>
    <row r="860" spans="20:35">
      <c r="T860" s="6">
        <f>'Matched(Paired)_t_Test'!$B$16+V860*'Matched(Paired)_t_Test'!$B$21</f>
        <v>3.411385498651236</v>
      </c>
      <c r="U860" s="7">
        <f t="shared" si="31"/>
        <v>1.0303283968442205E-2</v>
      </c>
      <c r="V860" s="8">
        <f t="shared" si="35"/>
        <v>1.7999999999999832</v>
      </c>
      <c r="W860" s="9">
        <f t="shared" si="32"/>
        <v>8.4812962896905625E-2</v>
      </c>
      <c r="X860" s="10" t="str">
        <f>IF(V860&lt;=-'Matched(Paired)_t_Test'!$B$26,W860," ")</f>
        <v xml:space="preserve"> </v>
      </c>
      <c r="Y860" s="10" t="str">
        <f>IF(V860&gt;='Matched(Paired)_t_Test'!$B$26,W860," ")</f>
        <v xml:space="preserve"> </v>
      </c>
      <c r="Z860" s="3"/>
      <c r="AA860" s="6">
        <f>'Matched(Paired)_t_Test'!$B$16+AC860*'Matched(Paired)_t_Test'!$B$21</f>
        <v>3.411385498651236</v>
      </c>
      <c r="AB860" s="11">
        <f t="shared" si="33"/>
        <v>1.0303283968442205E-2</v>
      </c>
      <c r="AC860" s="8">
        <f t="shared" si="36"/>
        <v>1.7999999999999832</v>
      </c>
      <c r="AD860" s="11">
        <f t="shared" si="34"/>
        <v>8.4812962896905625E-2</v>
      </c>
      <c r="AE860" s="10" t="str">
        <f>IF(AC860&lt;=-'Matched(Paired)_t_Test'!$B$22,AD860," ")</f>
        <v xml:space="preserve"> </v>
      </c>
      <c r="AF860" s="10" t="str">
        <f>IF(AC860&gt;='Matched(Paired)_t_Test'!$B$22,AD860," ")</f>
        <v xml:space="preserve"> </v>
      </c>
      <c r="AG860" s="3"/>
      <c r="AH860" s="3"/>
      <c r="AI860" s="3"/>
    </row>
    <row r="861" spans="20:35">
      <c r="T861" s="6">
        <f>'Matched(Paired)_t_Test'!$B$16+V861*'Matched(Paired)_t_Test'!$B$21</f>
        <v>3.4492897819695836</v>
      </c>
      <c r="U861" s="7">
        <f t="shared" si="31"/>
        <v>9.8348738704597538E-3</v>
      </c>
      <c r="V861" s="8">
        <f t="shared" si="35"/>
        <v>1.8199999999999832</v>
      </c>
      <c r="W861" s="9">
        <f t="shared" si="32"/>
        <v>8.2616077110288108E-2</v>
      </c>
      <c r="X861" s="10" t="str">
        <f>IF(V861&lt;=-'Matched(Paired)_t_Test'!$B$26,W861," ")</f>
        <v xml:space="preserve"> </v>
      </c>
      <c r="Y861" s="10" t="str">
        <f>IF(V861&gt;='Matched(Paired)_t_Test'!$B$26,W861," ")</f>
        <v xml:space="preserve"> </v>
      </c>
      <c r="Z861" s="3"/>
      <c r="AA861" s="6">
        <f>'Matched(Paired)_t_Test'!$B$16+AC861*'Matched(Paired)_t_Test'!$B$21</f>
        <v>3.4492897819695836</v>
      </c>
      <c r="AB861" s="11">
        <f t="shared" si="33"/>
        <v>9.8348738704597538E-3</v>
      </c>
      <c r="AC861" s="8">
        <f t="shared" si="36"/>
        <v>1.8199999999999832</v>
      </c>
      <c r="AD861" s="11">
        <f t="shared" si="34"/>
        <v>8.2616077110288108E-2</v>
      </c>
      <c r="AE861" s="10" t="str">
        <f>IF(AC861&lt;=-'Matched(Paired)_t_Test'!$B$22,AD861," ")</f>
        <v xml:space="preserve"> </v>
      </c>
      <c r="AF861" s="10" t="str">
        <f>IF(AC861&gt;='Matched(Paired)_t_Test'!$B$22,AD861," ")</f>
        <v xml:space="preserve"> </v>
      </c>
      <c r="AG861" s="3"/>
      <c r="AH861" s="3"/>
      <c r="AI861" s="3"/>
    </row>
    <row r="862" spans="20:35">
      <c r="T862" s="6">
        <f>'Matched(Paired)_t_Test'!$B$16+V862*'Matched(Paired)_t_Test'!$B$21</f>
        <v>3.4871940652879312</v>
      </c>
      <c r="U862" s="7">
        <f t="shared" si="31"/>
        <v>9.3897137594745016E-3</v>
      </c>
      <c r="V862" s="8">
        <f t="shared" si="35"/>
        <v>1.8399999999999832</v>
      </c>
      <c r="W862" s="9">
        <f t="shared" si="32"/>
        <v>8.0471378935627641E-2</v>
      </c>
      <c r="X862" s="10" t="str">
        <f>IF(V862&lt;=-'Matched(Paired)_t_Test'!$B$26,W862," ")</f>
        <v xml:space="preserve"> </v>
      </c>
      <c r="Y862" s="10" t="str">
        <f>IF(V862&gt;='Matched(Paired)_t_Test'!$B$26,W862," ")</f>
        <v xml:space="preserve"> </v>
      </c>
      <c r="Z862" s="3"/>
      <c r="AA862" s="6">
        <f>'Matched(Paired)_t_Test'!$B$16+AC862*'Matched(Paired)_t_Test'!$B$21</f>
        <v>3.4871940652879312</v>
      </c>
      <c r="AB862" s="11">
        <f t="shared" si="33"/>
        <v>9.3897137594745016E-3</v>
      </c>
      <c r="AC862" s="8">
        <f t="shared" si="36"/>
        <v>1.8399999999999832</v>
      </c>
      <c r="AD862" s="11">
        <f t="shared" si="34"/>
        <v>8.0471378935627641E-2</v>
      </c>
      <c r="AE862" s="10" t="str">
        <f>IF(AC862&lt;=-'Matched(Paired)_t_Test'!$B$22,AD862," ")</f>
        <v xml:space="preserve"> </v>
      </c>
      <c r="AF862" s="10" t="str">
        <f>IF(AC862&gt;='Matched(Paired)_t_Test'!$B$22,AD862," ")</f>
        <v xml:space="preserve"> </v>
      </c>
      <c r="AG862" s="3"/>
      <c r="AH862" s="3"/>
      <c r="AI862" s="3"/>
    </row>
    <row r="863" spans="20:35">
      <c r="T863" s="6">
        <f>'Matched(Paired)_t_Test'!$B$16+V863*'Matched(Paired)_t_Test'!$B$21</f>
        <v>3.5250983486062784</v>
      </c>
      <c r="U863" s="7">
        <f t="shared" si="31"/>
        <v>8.9665822848133108E-3</v>
      </c>
      <c r="V863" s="8">
        <f t="shared" si="35"/>
        <v>1.8599999999999832</v>
      </c>
      <c r="W863" s="9">
        <f t="shared" si="32"/>
        <v>7.8378037462175615E-2</v>
      </c>
      <c r="X863" s="10" t="str">
        <f>IF(V863&lt;=-'Matched(Paired)_t_Test'!$B$26,W863," ")</f>
        <v xml:space="preserve"> </v>
      </c>
      <c r="Y863" s="10" t="str">
        <f>IF(V863&gt;='Matched(Paired)_t_Test'!$B$26,W863," ")</f>
        <v xml:space="preserve"> </v>
      </c>
      <c r="Z863" s="3"/>
      <c r="AA863" s="6">
        <f>'Matched(Paired)_t_Test'!$B$16+AC863*'Matched(Paired)_t_Test'!$B$21</f>
        <v>3.5250983486062784</v>
      </c>
      <c r="AB863" s="11">
        <f t="shared" si="33"/>
        <v>8.9665822848133108E-3</v>
      </c>
      <c r="AC863" s="8">
        <f t="shared" si="36"/>
        <v>1.8599999999999832</v>
      </c>
      <c r="AD863" s="11">
        <f t="shared" si="34"/>
        <v>7.8378037462175615E-2</v>
      </c>
      <c r="AE863" s="10" t="str">
        <f>IF(AC863&lt;=-'Matched(Paired)_t_Test'!$B$22,AD863," ")</f>
        <v xml:space="preserve"> </v>
      </c>
      <c r="AF863" s="10" t="str">
        <f>IF(AC863&gt;='Matched(Paired)_t_Test'!$B$22,AD863," ")</f>
        <v xml:space="preserve"> </v>
      </c>
      <c r="AG863" s="3"/>
      <c r="AH863" s="3"/>
      <c r="AI863" s="3"/>
    </row>
    <row r="864" spans="20:35">
      <c r="T864" s="6">
        <f>'Matched(Paired)_t_Test'!$B$16+V864*'Matched(Paired)_t_Test'!$B$21</f>
        <v>3.563002631924626</v>
      </c>
      <c r="U864" s="7">
        <f t="shared" si="31"/>
        <v>8.5643236491269523E-3</v>
      </c>
      <c r="V864" s="8">
        <f t="shared" si="35"/>
        <v>1.8799999999999832</v>
      </c>
      <c r="W864" s="9">
        <f t="shared" si="32"/>
        <v>7.6335207135620822E-2</v>
      </c>
      <c r="X864" s="10" t="str">
        <f>IF(V864&lt;=-'Matched(Paired)_t_Test'!$B$26,W864," ")</f>
        <v xml:space="preserve"> </v>
      </c>
      <c r="Y864" s="10" t="str">
        <f>IF(V864&gt;='Matched(Paired)_t_Test'!$B$26,W864," ")</f>
        <v xml:space="preserve"> </v>
      </c>
      <c r="Z864" s="3"/>
      <c r="AA864" s="6">
        <f>'Matched(Paired)_t_Test'!$B$16+AC864*'Matched(Paired)_t_Test'!$B$21</f>
        <v>3.563002631924626</v>
      </c>
      <c r="AB864" s="11">
        <f t="shared" si="33"/>
        <v>8.5643236491269523E-3</v>
      </c>
      <c r="AC864" s="8">
        <f t="shared" si="36"/>
        <v>1.8799999999999832</v>
      </c>
      <c r="AD864" s="11">
        <f t="shared" si="34"/>
        <v>7.6335207135620822E-2</v>
      </c>
      <c r="AE864" s="10" t="str">
        <f>IF(AC864&lt;=-'Matched(Paired)_t_Test'!$B$22,AD864," ")</f>
        <v xml:space="preserve"> </v>
      </c>
      <c r="AF864" s="10" t="str">
        <f>IF(AC864&gt;='Matched(Paired)_t_Test'!$B$22,AD864," ")</f>
        <v xml:space="preserve"> </v>
      </c>
      <c r="AG864" s="3"/>
      <c r="AH864" s="3"/>
      <c r="AI864" s="3"/>
    </row>
    <row r="865" spans="20:35">
      <c r="T865" s="6">
        <f>'Matched(Paired)_t_Test'!$B$16+V865*'Matched(Paired)_t_Test'!$B$21</f>
        <v>3.6009069152429736</v>
      </c>
      <c r="U865" s="7">
        <f t="shared" si="31"/>
        <v>8.1818441988167415E-3</v>
      </c>
      <c r="V865" s="8">
        <f t="shared" si="35"/>
        <v>1.8999999999999833</v>
      </c>
      <c r="W865" s="9">
        <f t="shared" si="32"/>
        <v>7.4342030033197851E-2</v>
      </c>
      <c r="X865" s="10" t="str">
        <f>IF(V865&lt;=-'Matched(Paired)_t_Test'!$B$26,W865," ")</f>
        <v xml:space="preserve"> </v>
      </c>
      <c r="Y865" s="10" t="str">
        <f>IF(V865&gt;='Matched(Paired)_t_Test'!$B$26,W865," ")</f>
        <v xml:space="preserve"> </v>
      </c>
      <c r="Z865" s="3"/>
      <c r="AA865" s="6">
        <f>'Matched(Paired)_t_Test'!$B$16+AC865*'Matched(Paired)_t_Test'!$B$21</f>
        <v>3.6009069152429736</v>
      </c>
      <c r="AB865" s="11">
        <f t="shared" si="33"/>
        <v>8.1818441988167415E-3</v>
      </c>
      <c r="AC865" s="8">
        <f t="shared" si="36"/>
        <v>1.8999999999999833</v>
      </c>
      <c r="AD865" s="11">
        <f t="shared" si="34"/>
        <v>7.4342030033197851E-2</v>
      </c>
      <c r="AE865" s="10" t="str">
        <f>IF(AC865&lt;=-'Matched(Paired)_t_Test'!$B$22,AD865," ")</f>
        <v xml:space="preserve"> </v>
      </c>
      <c r="AF865" s="10" t="str">
        <f>IF(AC865&gt;='Matched(Paired)_t_Test'!$B$22,AD865," ")</f>
        <v xml:space="preserve"> </v>
      </c>
      <c r="AG865" s="3"/>
      <c r="AH865" s="3"/>
      <c r="AI865" s="3"/>
    </row>
    <row r="866" spans="20:35">
      <c r="T866" s="6">
        <f>'Matched(Paired)_t_Test'!$B$16+V866*'Matched(Paired)_t_Test'!$B$21</f>
        <v>3.6388111985613207</v>
      </c>
      <c r="U866" s="7">
        <f t="shared" si="31"/>
        <v>7.8181091670454922E-3</v>
      </c>
      <c r="V866" s="8">
        <f t="shared" si="35"/>
        <v>1.9199999999999833</v>
      </c>
      <c r="W866" s="9">
        <f t="shared" si="32"/>
        <v>7.2397638012488108E-2</v>
      </c>
      <c r="X866" s="10" t="str">
        <f>IF(V866&lt;=-'Matched(Paired)_t_Test'!$B$26,W866," ")</f>
        <v xml:space="preserve"> </v>
      </c>
      <c r="Y866" s="10" t="str">
        <f>IF(V866&gt;='Matched(Paired)_t_Test'!$B$26,W866," ")</f>
        <v xml:space="preserve"> </v>
      </c>
      <c r="Z866" s="3"/>
      <c r="AA866" s="6">
        <f>'Matched(Paired)_t_Test'!$B$16+AC866*'Matched(Paired)_t_Test'!$B$21</f>
        <v>3.6388111985613207</v>
      </c>
      <c r="AB866" s="11">
        <f t="shared" si="33"/>
        <v>7.8181091670454922E-3</v>
      </c>
      <c r="AC866" s="8">
        <f t="shared" si="36"/>
        <v>1.9199999999999833</v>
      </c>
      <c r="AD866" s="11">
        <f t="shared" si="34"/>
        <v>7.2397638012488108E-2</v>
      </c>
      <c r="AE866" s="10" t="str">
        <f>IF(AC866&lt;=-'Matched(Paired)_t_Test'!$B$22,AD866," ")</f>
        <v xml:space="preserve"> </v>
      </c>
      <c r="AF866" s="10" t="str">
        <f>IF(AC866&gt;='Matched(Paired)_t_Test'!$B$22,AD866," ")</f>
        <v xml:space="preserve"> </v>
      </c>
      <c r="AG866" s="3"/>
      <c r="AH866" s="3"/>
      <c r="AI866" s="3"/>
    </row>
    <row r="867" spans="20:35">
      <c r="T867" s="6">
        <f>'Matched(Paired)_t_Test'!$B$16+V867*'Matched(Paired)_t_Test'!$B$21</f>
        <v>3.6767154818796683</v>
      </c>
      <c r="U867" s="7">
        <f t="shared" si="31"/>
        <v>7.4721395661328134E-3</v>
      </c>
      <c r="V867" s="8">
        <f t="shared" si="35"/>
        <v>1.9399999999999833</v>
      </c>
      <c r="W867" s="9">
        <f t="shared" si="32"/>
        <v>7.0501154737115823E-2</v>
      </c>
      <c r="X867" s="10" t="str">
        <f>IF(V867&lt;=-'Matched(Paired)_t_Test'!$B$26,W867," ")</f>
        <v xml:space="preserve"> </v>
      </c>
      <c r="Y867" s="10" t="str">
        <f>IF(V867&gt;='Matched(Paired)_t_Test'!$B$26,W867," ")</f>
        <v xml:space="preserve"> </v>
      </c>
      <c r="Z867" s="3"/>
      <c r="AA867" s="6">
        <f>'Matched(Paired)_t_Test'!$B$16+AC867*'Matched(Paired)_t_Test'!$B$21</f>
        <v>3.6767154818796683</v>
      </c>
      <c r="AB867" s="11">
        <f t="shared" si="33"/>
        <v>7.4721395661328134E-3</v>
      </c>
      <c r="AC867" s="8">
        <f t="shared" si="36"/>
        <v>1.9399999999999833</v>
      </c>
      <c r="AD867" s="11">
        <f t="shared" si="34"/>
        <v>7.0501154737115823E-2</v>
      </c>
      <c r="AE867" s="10" t="str">
        <f>IF(AC867&lt;=-'Matched(Paired)_t_Test'!$B$22,AD867," ")</f>
        <v xml:space="preserve"> </v>
      </c>
      <c r="AF867" s="10" t="str">
        <f>IF(AC867&gt;='Matched(Paired)_t_Test'!$B$22,AD867," ")</f>
        <v xml:space="preserve"> </v>
      </c>
      <c r="AG867" s="3"/>
      <c r="AH867" s="3"/>
      <c r="AI867" s="3"/>
    </row>
    <row r="868" spans="20:35">
      <c r="T868" s="6">
        <f>'Matched(Paired)_t_Test'!$B$16+V868*'Matched(Paired)_t_Test'!$B$21</f>
        <v>3.714619765198016</v>
      </c>
      <c r="U868" s="7">
        <f t="shared" si="31"/>
        <v>7.1430092256433474E-3</v>
      </c>
      <c r="V868" s="8">
        <f t="shared" si="35"/>
        <v>1.9599999999999833</v>
      </c>
      <c r="W868" s="9">
        <f t="shared" si="32"/>
        <v>6.8651697582733831E-2</v>
      </c>
      <c r="X868" s="10" t="str">
        <f>IF(V868&lt;=-'Matched(Paired)_t_Test'!$B$26,W868," ")</f>
        <v xml:space="preserve"> </v>
      </c>
      <c r="Y868" s="10">
        <f>IF(V868&gt;='Matched(Paired)_t_Test'!$B$26,W868," ")</f>
        <v>6.8651697582733831E-2</v>
      </c>
      <c r="Z868" s="3"/>
      <c r="AA868" s="6">
        <f>'Matched(Paired)_t_Test'!$B$16+AC868*'Matched(Paired)_t_Test'!$B$21</f>
        <v>3.714619765198016</v>
      </c>
      <c r="AB868" s="11">
        <f t="shared" si="33"/>
        <v>7.1430092256433474E-3</v>
      </c>
      <c r="AC868" s="8">
        <f t="shared" si="36"/>
        <v>1.9599999999999833</v>
      </c>
      <c r="AD868" s="11">
        <f t="shared" si="34"/>
        <v>6.8651697582733831E-2</v>
      </c>
      <c r="AE868" s="10" t="str">
        <f>IF(AC868&lt;=-'Matched(Paired)_t_Test'!$B$22,AD868," ")</f>
        <v xml:space="preserve"> </v>
      </c>
      <c r="AF868" s="10" t="str">
        <f>IF(AC868&gt;='Matched(Paired)_t_Test'!$B$22,AD868," ")</f>
        <v xml:space="preserve"> </v>
      </c>
      <c r="AG868" s="3"/>
      <c r="AH868" s="3"/>
      <c r="AI868" s="3"/>
    </row>
    <row r="869" spans="20:35">
      <c r="T869" s="6">
        <f>'Matched(Paired)_t_Test'!$B$16+V869*'Matched(Paired)_t_Test'!$B$21</f>
        <v>3.7525240485163631</v>
      </c>
      <c r="U869" s="7">
        <f t="shared" si="31"/>
        <v>6.8298419720887711E-3</v>
      </c>
      <c r="V869" s="8">
        <f t="shared" si="35"/>
        <v>1.9799999999999833</v>
      </c>
      <c r="W869" s="9">
        <f t="shared" si="32"/>
        <v>6.6848379426855634E-2</v>
      </c>
      <c r="X869" s="10" t="str">
        <f>IF(V869&lt;=-'Matched(Paired)_t_Test'!$B$26,W869," ")</f>
        <v xml:space="preserve"> </v>
      </c>
      <c r="Y869" s="10">
        <f>IF(V869&gt;='Matched(Paired)_t_Test'!$B$26,W869," ")</f>
        <v>6.6848379426855634E-2</v>
      </c>
      <c r="Z869" s="3"/>
      <c r="AA869" s="6">
        <f>'Matched(Paired)_t_Test'!$B$16+AC869*'Matched(Paired)_t_Test'!$B$21</f>
        <v>3.7525240485163631</v>
      </c>
      <c r="AB869" s="11">
        <f t="shared" si="33"/>
        <v>6.8298419720887711E-3</v>
      </c>
      <c r="AC869" s="8">
        <f t="shared" si="36"/>
        <v>1.9799999999999833</v>
      </c>
      <c r="AD869" s="11">
        <f t="shared" si="34"/>
        <v>6.6848379426855634E-2</v>
      </c>
      <c r="AE869" s="10" t="str">
        <f>IF(AC869&lt;=-'Matched(Paired)_t_Test'!$B$22,AD869," ")</f>
        <v xml:space="preserve"> </v>
      </c>
      <c r="AF869" s="10" t="str">
        <f>IF(AC869&gt;='Matched(Paired)_t_Test'!$B$22,AD869," ")</f>
        <v xml:space="preserve"> </v>
      </c>
      <c r="AG869" s="3"/>
      <c r="AH869" s="3"/>
      <c r="AI869" s="3"/>
    </row>
    <row r="870" spans="20:35">
      <c r="T870" s="6">
        <f>'Matched(Paired)_t_Test'!$B$16+V870*'Matched(Paired)_t_Test'!$B$21</f>
        <v>3.7904283318347107</v>
      </c>
      <c r="U870" s="7">
        <f t="shared" si="31"/>
        <v>6.5318089458676638E-3</v>
      </c>
      <c r="V870" s="8">
        <f t="shared" si="35"/>
        <v>1.9999999999999833</v>
      </c>
      <c r="W870" s="9">
        <f t="shared" si="32"/>
        <v>6.5090310326217912E-2</v>
      </c>
      <c r="X870" s="10" t="str">
        <f>IF(V870&lt;=-'Matched(Paired)_t_Test'!$B$26,W870," ")</f>
        <v xml:space="preserve"> </v>
      </c>
      <c r="Y870" s="10">
        <f>IF(V870&gt;='Matched(Paired)_t_Test'!$B$26,W870," ")</f>
        <v>6.5090310326217912E-2</v>
      </c>
      <c r="Z870" s="3"/>
      <c r="AA870" s="6">
        <f>'Matched(Paired)_t_Test'!$B$16+AC870*'Matched(Paired)_t_Test'!$B$21</f>
        <v>3.7904283318347107</v>
      </c>
      <c r="AB870" s="11">
        <f t="shared" si="33"/>
        <v>6.5318089458676638E-3</v>
      </c>
      <c r="AC870" s="8">
        <f t="shared" si="36"/>
        <v>1.9999999999999833</v>
      </c>
      <c r="AD870" s="11">
        <f t="shared" si="34"/>
        <v>6.5090310326217912E-2</v>
      </c>
      <c r="AE870" s="10" t="str">
        <f>IF(AC870&lt;=-'Matched(Paired)_t_Test'!$B$22,AD870," ")</f>
        <v xml:space="preserve"> </v>
      </c>
      <c r="AF870" s="10" t="str">
        <f>IF(AC870&gt;='Matched(Paired)_t_Test'!$B$22,AD870," ")</f>
        <v xml:space="preserve"> </v>
      </c>
      <c r="AG870" s="3"/>
      <c r="AH870" s="3"/>
      <c r="AI870" s="3"/>
    </row>
    <row r="871" spans="20:35">
      <c r="T871" s="6">
        <f>'Matched(Paired)_t_Test'!$B$16+V871*'Matched(Paired)_t_Test'!$B$21</f>
        <v>3.8283326151530579</v>
      </c>
      <c r="U871" s="7">
        <f t="shared" si="31"/>
        <v>6.2481260508486704E-3</v>
      </c>
      <c r="V871" s="8">
        <f t="shared" si="35"/>
        <v>2.0199999999999831</v>
      </c>
      <c r="W871" s="9">
        <f t="shared" si="32"/>
        <v>6.3376599085459048E-2</v>
      </c>
      <c r="X871" s="10" t="str">
        <f>IF(V871&lt;=-'Matched(Paired)_t_Test'!$B$26,W871," ")</f>
        <v xml:space="preserve"> </v>
      </c>
      <c r="Y871" s="10">
        <f>IF(V871&gt;='Matched(Paired)_t_Test'!$B$26,W871," ")</f>
        <v>6.3376599085459048E-2</v>
      </c>
      <c r="Z871" s="3"/>
      <c r="AA871" s="6">
        <f>'Matched(Paired)_t_Test'!$B$16+AC871*'Matched(Paired)_t_Test'!$B$21</f>
        <v>3.8283326151530579</v>
      </c>
      <c r="AB871" s="11">
        <f t="shared" si="33"/>
        <v>6.2481260508486704E-3</v>
      </c>
      <c r="AC871" s="8">
        <f t="shared" si="36"/>
        <v>2.0199999999999831</v>
      </c>
      <c r="AD871" s="11">
        <f t="shared" si="34"/>
        <v>6.3376599085459048E-2</v>
      </c>
      <c r="AE871" s="10" t="str">
        <f>IF(AC871&lt;=-'Matched(Paired)_t_Test'!$B$22,AD871," ")</f>
        <v xml:space="preserve"> </v>
      </c>
      <c r="AF871" s="10" t="str">
        <f>IF(AC871&gt;='Matched(Paired)_t_Test'!$B$22,AD871," ")</f>
        <v xml:space="preserve"> </v>
      </c>
      <c r="AG871" s="3"/>
      <c r="AH871" s="3"/>
      <c r="AI871" s="3"/>
    </row>
    <row r="872" spans="20:35">
      <c r="T872" s="6">
        <f>'Matched(Paired)_t_Test'!$B$16+V872*'Matched(Paired)_t_Test'!$B$21</f>
        <v>3.8662368984714051</v>
      </c>
      <c r="U872" s="7">
        <f t="shared" si="31"/>
        <v>5.9780515318504689E-3</v>
      </c>
      <c r="V872" s="8">
        <f t="shared" si="35"/>
        <v>2.0399999999999832</v>
      </c>
      <c r="W872" s="9">
        <f t="shared" si="32"/>
        <v>6.1706354720972058E-2</v>
      </c>
      <c r="X872" s="10" t="str">
        <f>IF(V872&lt;=-'Matched(Paired)_t_Test'!$B$26,W872," ")</f>
        <v xml:space="preserve"> </v>
      </c>
      <c r="Y872" s="10">
        <f>IF(V872&gt;='Matched(Paired)_t_Test'!$B$26,W872," ")</f>
        <v>6.1706354720972058E-2</v>
      </c>
      <c r="Z872" s="3"/>
      <c r="AA872" s="6">
        <f>'Matched(Paired)_t_Test'!$B$16+AC872*'Matched(Paired)_t_Test'!$B$21</f>
        <v>3.8662368984714051</v>
      </c>
      <c r="AB872" s="11">
        <f t="shared" si="33"/>
        <v>5.9780515318504689E-3</v>
      </c>
      <c r="AC872" s="8">
        <f t="shared" si="36"/>
        <v>2.0399999999999832</v>
      </c>
      <c r="AD872" s="11">
        <f t="shared" si="34"/>
        <v>6.1706354720972058E-2</v>
      </c>
      <c r="AE872" s="10" t="str">
        <f>IF(AC872&lt;=-'Matched(Paired)_t_Test'!$B$22,AD872," ")</f>
        <v xml:space="preserve"> </v>
      </c>
      <c r="AF872" s="10" t="str">
        <f>IF(AC872&gt;='Matched(Paired)_t_Test'!$B$22,AD872," ")</f>
        <v xml:space="preserve"> </v>
      </c>
      <c r="AG872" s="3"/>
      <c r="AH872" s="3"/>
      <c r="AI872" s="3"/>
    </row>
    <row r="873" spans="20:35">
      <c r="T873" s="6">
        <f>'Matched(Paired)_t_Test'!$B$16+V873*'Matched(Paired)_t_Test'!$B$21</f>
        <v>3.9041411817897527</v>
      </c>
      <c r="U873" s="7">
        <f t="shared" si="31"/>
        <v>5.7208836751785298E-3</v>
      </c>
      <c r="V873" s="8">
        <f t="shared" si="35"/>
        <v>2.0599999999999832</v>
      </c>
      <c r="W873" s="9">
        <f t="shared" si="32"/>
        <v>6.0078687823842292E-2</v>
      </c>
      <c r="X873" s="10" t="str">
        <f>IF(V873&lt;=-'Matched(Paired)_t_Test'!$B$26,W873," ")</f>
        <v xml:space="preserve"> </v>
      </c>
      <c r="Y873" s="10">
        <f>IF(V873&gt;='Matched(Paired)_t_Test'!$B$26,W873," ")</f>
        <v>6.0078687823842292E-2</v>
      </c>
      <c r="Z873" s="3"/>
      <c r="AA873" s="6">
        <f>'Matched(Paired)_t_Test'!$B$16+AC873*'Matched(Paired)_t_Test'!$B$21</f>
        <v>3.9041411817897527</v>
      </c>
      <c r="AB873" s="11">
        <f t="shared" si="33"/>
        <v>5.7208836751785298E-3</v>
      </c>
      <c r="AC873" s="8">
        <f t="shared" si="36"/>
        <v>2.0599999999999832</v>
      </c>
      <c r="AD873" s="11">
        <f t="shared" si="34"/>
        <v>6.0078687823842292E-2</v>
      </c>
      <c r="AE873" s="10" t="str">
        <f>IF(AC873&lt;=-'Matched(Paired)_t_Test'!$B$22,AD873," ")</f>
        <v xml:space="preserve"> </v>
      </c>
      <c r="AF873" s="10" t="str">
        <f>IF(AC873&gt;='Matched(Paired)_t_Test'!$B$22,AD873," ")</f>
        <v xml:space="preserve"> </v>
      </c>
      <c r="AG873" s="3"/>
      <c r="AH873" s="3"/>
      <c r="AI873" s="3"/>
    </row>
    <row r="874" spans="20:35">
      <c r="T874" s="6">
        <f>'Matched(Paired)_t_Test'!$B$16+V874*'Matched(Paired)_t_Test'!$B$21</f>
        <v>3.9420454651081003</v>
      </c>
      <c r="U874" s="7">
        <f t="shared" si="31"/>
        <v>5.4759586273330817E-3</v>
      </c>
      <c r="V874" s="8">
        <f t="shared" si="35"/>
        <v>2.0799999999999832</v>
      </c>
      <c r="W874" s="9">
        <f t="shared" si="32"/>
        <v>5.849271182580542E-2</v>
      </c>
      <c r="X874" s="10" t="str">
        <f>IF(V874&lt;=-'Matched(Paired)_t_Test'!$B$26,W874," ")</f>
        <v xml:space="preserve"> </v>
      </c>
      <c r="Y874" s="10">
        <f>IF(V874&gt;='Matched(Paired)_t_Test'!$B$26,W874," ")</f>
        <v>5.849271182580542E-2</v>
      </c>
      <c r="Z874" s="3"/>
      <c r="AA874" s="6">
        <f>'Matched(Paired)_t_Test'!$B$16+AC874*'Matched(Paired)_t_Test'!$B$21</f>
        <v>3.9420454651081003</v>
      </c>
      <c r="AB874" s="11">
        <f t="shared" si="33"/>
        <v>5.4759586273330817E-3</v>
      </c>
      <c r="AC874" s="8">
        <f t="shared" si="36"/>
        <v>2.0799999999999832</v>
      </c>
      <c r="AD874" s="11">
        <f t="shared" si="34"/>
        <v>5.849271182580542E-2</v>
      </c>
      <c r="AE874" s="10" t="str">
        <f>IF(AC874&lt;=-'Matched(Paired)_t_Test'!$B$22,AD874," ")</f>
        <v xml:space="preserve"> </v>
      </c>
      <c r="AF874" s="10" t="str">
        <f>IF(AC874&gt;='Matched(Paired)_t_Test'!$B$22,AD874," ")</f>
        <v xml:space="preserve"> </v>
      </c>
      <c r="AG874" s="3"/>
      <c r="AH874" s="3"/>
      <c r="AI874" s="3"/>
    </row>
    <row r="875" spans="20:35">
      <c r="T875" s="6">
        <f>'Matched(Paired)_t_Test'!$B$16+V875*'Matched(Paired)_t_Test'!$B$21</f>
        <v>3.9799497484264474</v>
      </c>
      <c r="U875" s="7">
        <f t="shared" si="31"/>
        <v>5.2426483269990831E-3</v>
      </c>
      <c r="V875" s="8">
        <f t="shared" si="35"/>
        <v>2.0999999999999832</v>
      </c>
      <c r="W875" s="9">
        <f t="shared" si="32"/>
        <v>5.6947544172171821E-2</v>
      </c>
      <c r="X875" s="10" t="str">
        <f>IF(V875&lt;=-'Matched(Paired)_t_Test'!$B$26,W875," ")</f>
        <v xml:space="preserve"> </v>
      </c>
      <c r="Y875" s="10">
        <f>IF(V875&gt;='Matched(Paired)_t_Test'!$B$26,W875," ")</f>
        <v>5.6947544172171821E-2</v>
      </c>
      <c r="Z875" s="3"/>
      <c r="AA875" s="6">
        <f>'Matched(Paired)_t_Test'!$B$16+AC875*'Matched(Paired)_t_Test'!$B$21</f>
        <v>3.9799497484264474</v>
      </c>
      <c r="AB875" s="11">
        <f t="shared" si="33"/>
        <v>5.2426483269990831E-3</v>
      </c>
      <c r="AC875" s="8">
        <f t="shared" si="36"/>
        <v>2.0999999999999832</v>
      </c>
      <c r="AD875" s="11">
        <f t="shared" si="34"/>
        <v>5.6947544172171821E-2</v>
      </c>
      <c r="AE875" s="10" t="str">
        <f>IF(AC875&lt;=-'Matched(Paired)_t_Test'!$B$22,AD875," ")</f>
        <v xml:space="preserve"> </v>
      </c>
      <c r="AF875" s="10" t="str">
        <f>IF(AC875&gt;='Matched(Paired)_t_Test'!$B$22,AD875," ")</f>
        <v xml:space="preserve"> </v>
      </c>
      <c r="AG875" s="3"/>
      <c r="AH875" s="3"/>
      <c r="AI875" s="3"/>
    </row>
    <row r="876" spans="20:35">
      <c r="T876" s="6">
        <f>'Matched(Paired)_t_Test'!$B$16+V876*'Matched(Paired)_t_Test'!$B$21</f>
        <v>4.0178540317447951</v>
      </c>
      <c r="U876" s="7">
        <f t="shared" si="31"/>
        <v>5.0203585454596383E-3</v>
      </c>
      <c r="V876" s="8">
        <f t="shared" si="35"/>
        <v>2.1199999999999832</v>
      </c>
      <c r="W876" s="9">
        <f t="shared" si="32"/>
        <v>5.5442307405652383E-2</v>
      </c>
      <c r="X876" s="10" t="str">
        <f>IF(V876&lt;=-'Matched(Paired)_t_Test'!$B$26,W876," ")</f>
        <v xml:space="preserve"> </v>
      </c>
      <c r="Y876" s="10">
        <f>IF(V876&gt;='Matched(Paired)_t_Test'!$B$26,W876," ")</f>
        <v>5.5442307405652383E-2</v>
      </c>
      <c r="Z876" s="3"/>
      <c r="AA876" s="6">
        <f>'Matched(Paired)_t_Test'!$B$16+AC876*'Matched(Paired)_t_Test'!$B$21</f>
        <v>4.0178540317447951</v>
      </c>
      <c r="AB876" s="11">
        <f t="shared" si="33"/>
        <v>5.0203585454596383E-3</v>
      </c>
      <c r="AC876" s="8">
        <f t="shared" si="36"/>
        <v>2.1199999999999832</v>
      </c>
      <c r="AD876" s="11">
        <f t="shared" si="34"/>
        <v>5.5442307405652383E-2</v>
      </c>
      <c r="AE876" s="10" t="str">
        <f>IF(AC876&lt;=-'Matched(Paired)_t_Test'!$B$22,AD876," ")</f>
        <v xml:space="preserve"> </v>
      </c>
      <c r="AF876" s="10" t="str">
        <f>IF(AC876&gt;='Matched(Paired)_t_Test'!$B$22,AD876," ")</f>
        <v xml:space="preserve"> </v>
      </c>
      <c r="AG876" s="3"/>
      <c r="AH876" s="3"/>
      <c r="AI876" s="3"/>
    </row>
    <row r="877" spans="20:35">
      <c r="T877" s="6">
        <f>'Matched(Paired)_t_Test'!$B$16+V877*'Matched(Paired)_t_Test'!$B$21</f>
        <v>4.0557583150631427</v>
      </c>
      <c r="U877" s="7">
        <f t="shared" si="31"/>
        <v>4.8085270306340924E-3</v>
      </c>
      <c r="V877" s="8">
        <f t="shared" si="35"/>
        <v>2.1399999999999832</v>
      </c>
      <c r="W877" s="9">
        <f t="shared" si="32"/>
        <v>5.3976130164995383E-2</v>
      </c>
      <c r="X877" s="10" t="str">
        <f>IF(V877&lt;=-'Matched(Paired)_t_Test'!$B$26,W877," ")</f>
        <v xml:space="preserve"> </v>
      </c>
      <c r="Y877" s="10">
        <f>IF(V877&gt;='Matched(Paired)_t_Test'!$B$26,W877," ")</f>
        <v>5.3976130164995383E-2</v>
      </c>
      <c r="Z877" s="3"/>
      <c r="AA877" s="6">
        <f>'Matched(Paired)_t_Test'!$B$16+AC877*'Matched(Paired)_t_Test'!$B$21</f>
        <v>4.0557583150631427</v>
      </c>
      <c r="AB877" s="11">
        <f t="shared" si="33"/>
        <v>4.8085270306340924E-3</v>
      </c>
      <c r="AC877" s="8">
        <f t="shared" si="36"/>
        <v>2.1399999999999832</v>
      </c>
      <c r="AD877" s="11">
        <f t="shared" si="34"/>
        <v>5.3976130164995383E-2</v>
      </c>
      <c r="AE877" s="10" t="str">
        <f>IF(AC877&lt;=-'Matched(Paired)_t_Test'!$B$22,AD877," ")</f>
        <v xml:space="preserve"> </v>
      </c>
      <c r="AF877" s="10" t="str">
        <f>IF(AC877&gt;='Matched(Paired)_t_Test'!$B$22,AD877," ")</f>
        <v xml:space="preserve"> </v>
      </c>
      <c r="AG877" s="3"/>
      <c r="AH877" s="3"/>
      <c r="AI877" s="3"/>
    </row>
    <row r="878" spans="20:35">
      <c r="T878" s="6">
        <f>'Matched(Paired)_t_Test'!$B$16+V878*'Matched(Paired)_t_Test'!$B$21</f>
        <v>4.0936625983814903</v>
      </c>
      <c r="U878" s="7">
        <f t="shared" si="31"/>
        <v>4.6066217500249241E-3</v>
      </c>
      <c r="V878" s="8">
        <f t="shared" si="35"/>
        <v>2.1599999999999833</v>
      </c>
      <c r="W878" s="9">
        <f t="shared" si="32"/>
        <v>5.2548148102304092E-2</v>
      </c>
      <c r="X878" s="10" t="str">
        <f>IF(V878&lt;=-'Matched(Paired)_t_Test'!$B$26,W878," ")</f>
        <v xml:space="preserve"> </v>
      </c>
      <c r="Y878" s="10">
        <f>IF(V878&gt;='Matched(Paired)_t_Test'!$B$26,W878," ")</f>
        <v>5.2548148102304092E-2</v>
      </c>
      <c r="Z878" s="3"/>
      <c r="AA878" s="6">
        <f>'Matched(Paired)_t_Test'!$B$16+AC878*'Matched(Paired)_t_Test'!$B$21</f>
        <v>4.0936625983814903</v>
      </c>
      <c r="AB878" s="11">
        <f t="shared" si="33"/>
        <v>4.6066217500249241E-3</v>
      </c>
      <c r="AC878" s="8">
        <f t="shared" si="36"/>
        <v>2.1599999999999833</v>
      </c>
      <c r="AD878" s="11">
        <f t="shared" si="34"/>
        <v>5.2548148102304092E-2</v>
      </c>
      <c r="AE878" s="10" t="str">
        <f>IF(AC878&lt;=-'Matched(Paired)_t_Test'!$B$22,AD878," ")</f>
        <v xml:space="preserve"> </v>
      </c>
      <c r="AF878" s="10" t="str">
        <f>IF(AC878&gt;='Matched(Paired)_t_Test'!$B$22,AD878," ")</f>
        <v xml:space="preserve"> </v>
      </c>
      <c r="AG878" s="3"/>
      <c r="AH878" s="3"/>
      <c r="AI878" s="3"/>
    </row>
    <row r="879" spans="20:35">
      <c r="T879" s="6">
        <f>'Matched(Paired)_t_Test'!$B$16+V879*'Matched(Paired)_t_Test'!$B$21</f>
        <v>4.131566881699837</v>
      </c>
      <c r="U879" s="7">
        <f t="shared" si="31"/>
        <v>4.4141392279602783E-3</v>
      </c>
      <c r="V879" s="8">
        <f t="shared" si="35"/>
        <v>2.1799999999999833</v>
      </c>
      <c r="W879" s="9">
        <f t="shared" si="32"/>
        <v>5.1157504722851549E-2</v>
      </c>
      <c r="X879" s="10" t="str">
        <f>IF(V879&lt;=-'Matched(Paired)_t_Test'!$B$26,W879," ")</f>
        <v xml:space="preserve"> </v>
      </c>
      <c r="Y879" s="10">
        <f>IF(V879&gt;='Matched(Paired)_t_Test'!$B$26,W879," ")</f>
        <v>5.1157504722851549E-2</v>
      </c>
      <c r="Z879" s="3"/>
      <c r="AA879" s="6">
        <f>'Matched(Paired)_t_Test'!$B$16+AC879*'Matched(Paired)_t_Test'!$B$21</f>
        <v>4.131566881699837</v>
      </c>
      <c r="AB879" s="11">
        <f t="shared" si="33"/>
        <v>4.4141392279602783E-3</v>
      </c>
      <c r="AC879" s="8">
        <f t="shared" si="36"/>
        <v>2.1799999999999833</v>
      </c>
      <c r="AD879" s="11">
        <f t="shared" si="34"/>
        <v>5.1157504722851549E-2</v>
      </c>
      <c r="AE879" s="10" t="str">
        <f>IF(AC879&lt;=-'Matched(Paired)_t_Test'!$B$22,AD879," ")</f>
        <v xml:space="preserve"> </v>
      </c>
      <c r="AF879" s="10" t="str">
        <f>IF(AC879&gt;='Matched(Paired)_t_Test'!$B$22,AD879," ")</f>
        <v xml:space="preserve"> </v>
      </c>
      <c r="AG879" s="3"/>
      <c r="AH879" s="3"/>
      <c r="AI879" s="3"/>
    </row>
    <row r="880" spans="20:35">
      <c r="T880" s="6">
        <f>'Matched(Paired)_t_Test'!$B$16+V880*'Matched(Paired)_t_Test'!$B$21</f>
        <v>4.1694711650181846</v>
      </c>
      <c r="U880" s="7">
        <f t="shared" si="31"/>
        <v>4.2306029726365546E-3</v>
      </c>
      <c r="V880" s="8">
        <f t="shared" si="35"/>
        <v>2.1999999999999833</v>
      </c>
      <c r="W880" s="9">
        <f t="shared" si="32"/>
        <v>4.9803352151146216E-2</v>
      </c>
      <c r="X880" s="10" t="str">
        <f>IF(V880&lt;=-'Matched(Paired)_t_Test'!$B$26,W880," ")</f>
        <v xml:space="preserve"> </v>
      </c>
      <c r="Y880" s="10">
        <f>IF(V880&gt;='Matched(Paired)_t_Test'!$B$26,W880," ")</f>
        <v>4.9803352151146216E-2</v>
      </c>
      <c r="Z880" s="3"/>
      <c r="AA880" s="6">
        <f>'Matched(Paired)_t_Test'!$B$16+AC880*'Matched(Paired)_t_Test'!$B$21</f>
        <v>4.1694711650181846</v>
      </c>
      <c r="AB880" s="11">
        <f t="shared" si="33"/>
        <v>4.2306029726365546E-3</v>
      </c>
      <c r="AC880" s="8">
        <f t="shared" si="36"/>
        <v>2.1999999999999833</v>
      </c>
      <c r="AD880" s="11">
        <f t="shared" si="34"/>
        <v>4.9803352151146216E-2</v>
      </c>
      <c r="AE880" s="10" t="str">
        <f>IF(AC880&lt;=-'Matched(Paired)_t_Test'!$B$22,AD880," ")</f>
        <v xml:space="preserve"> </v>
      </c>
      <c r="AF880" s="10" t="str">
        <f>IF(AC880&gt;='Matched(Paired)_t_Test'!$B$22,AD880," ")</f>
        <v xml:space="preserve"> </v>
      </c>
      <c r="AG880" s="3"/>
      <c r="AH880" s="3"/>
      <c r="AI880" s="3"/>
    </row>
    <row r="881" spans="20:35">
      <c r="T881" s="6">
        <f>'Matched(Paired)_t_Test'!$B$16+V881*'Matched(Paired)_t_Test'!$B$21</f>
        <v>4.2073754483365322</v>
      </c>
      <c r="U881" s="7">
        <f t="shared" si="31"/>
        <v>4.0555619885951537E-3</v>
      </c>
      <c r="V881" s="8">
        <f t="shared" si="35"/>
        <v>2.2199999999999833</v>
      </c>
      <c r="W881" s="9">
        <f t="shared" si="32"/>
        <v>4.8484851826927765E-2</v>
      </c>
      <c r="X881" s="10" t="str">
        <f>IF(V881&lt;=-'Matched(Paired)_t_Test'!$B$26,W881," ")</f>
        <v xml:space="preserve"> </v>
      </c>
      <c r="Y881" s="10">
        <f>IF(V881&gt;='Matched(Paired)_t_Test'!$B$26,W881," ")</f>
        <v>4.8484851826927765E-2</v>
      </c>
      <c r="Z881" s="3"/>
      <c r="AA881" s="6">
        <f>'Matched(Paired)_t_Test'!$B$16+AC881*'Matched(Paired)_t_Test'!$B$21</f>
        <v>4.2073754483365322</v>
      </c>
      <c r="AB881" s="11">
        <f t="shared" si="33"/>
        <v>4.0555619885951537E-3</v>
      </c>
      <c r="AC881" s="8">
        <f t="shared" si="36"/>
        <v>2.2199999999999833</v>
      </c>
      <c r="AD881" s="11">
        <f t="shared" si="34"/>
        <v>4.8484851826927765E-2</v>
      </c>
      <c r="AE881" s="10" t="str">
        <f>IF(AC881&lt;=-'Matched(Paired)_t_Test'!$B$22,AD881," ")</f>
        <v xml:space="preserve"> </v>
      </c>
      <c r="AF881" s="10" t="str">
        <f>IF(AC881&gt;='Matched(Paired)_t_Test'!$B$22,AD881," ")</f>
        <v xml:space="preserve"> </v>
      </c>
      <c r="AG881" s="3"/>
      <c r="AH881" s="3"/>
      <c r="AI881" s="3"/>
    </row>
    <row r="882" spans="20:35">
      <c r="T882" s="6">
        <f>'Matched(Paired)_t_Test'!$B$16+V882*'Matched(Paired)_t_Test'!$B$21</f>
        <v>4.2452797316548798</v>
      </c>
      <c r="U882" s="7">
        <f t="shared" si="31"/>
        <v>3.8885893704063228E-3</v>
      </c>
      <c r="V882" s="8">
        <f t="shared" si="35"/>
        <v>2.2399999999999833</v>
      </c>
      <c r="W882" s="9">
        <f t="shared" si="32"/>
        <v>4.7201175134691194E-2</v>
      </c>
      <c r="X882" s="10" t="str">
        <f>IF(V882&lt;=-'Matched(Paired)_t_Test'!$B$26,W882," ")</f>
        <v xml:space="preserve"> </v>
      </c>
      <c r="Y882" s="10">
        <f>IF(V882&gt;='Matched(Paired)_t_Test'!$B$26,W882," ")</f>
        <v>4.7201175134691194E-2</v>
      </c>
      <c r="Z882" s="3"/>
      <c r="AA882" s="6">
        <f>'Matched(Paired)_t_Test'!$B$16+AC882*'Matched(Paired)_t_Test'!$B$21</f>
        <v>4.2452797316548798</v>
      </c>
      <c r="AB882" s="11">
        <f t="shared" si="33"/>
        <v>3.8885893704063228E-3</v>
      </c>
      <c r="AC882" s="8">
        <f t="shared" si="36"/>
        <v>2.2399999999999833</v>
      </c>
      <c r="AD882" s="11">
        <f t="shared" si="34"/>
        <v>4.7201175134691194E-2</v>
      </c>
      <c r="AE882" s="10" t="str">
        <f>IF(AC882&lt;=-'Matched(Paired)_t_Test'!$B$22,AD882," ")</f>
        <v xml:space="preserve"> </v>
      </c>
      <c r="AF882" s="10" t="str">
        <f>IF(AC882&gt;='Matched(Paired)_t_Test'!$B$22,AD882," ")</f>
        <v xml:space="preserve"> </v>
      </c>
      <c r="AG882" s="3"/>
      <c r="AH882" s="3"/>
      <c r="AI882" s="3"/>
    </row>
    <row r="883" spans="20:35">
      <c r="T883" s="6">
        <f>'Matched(Paired)_t_Test'!$B$16+V883*'Matched(Paired)_t_Test'!$B$21</f>
        <v>4.2831840149732274</v>
      </c>
      <c r="U883" s="7">
        <f t="shared" si="31"/>
        <v>3.7292809734782903E-3</v>
      </c>
      <c r="V883" s="8">
        <f t="shared" si="35"/>
        <v>2.2599999999999834</v>
      </c>
      <c r="W883" s="9">
        <f t="shared" si="32"/>
        <v>4.5951503970248893E-2</v>
      </c>
      <c r="X883" s="10" t="str">
        <f>IF(V883&lt;=-'Matched(Paired)_t_Test'!$B$26,W883," ")</f>
        <v xml:space="preserve"> </v>
      </c>
      <c r="Y883" s="10">
        <f>IF(V883&gt;='Matched(Paired)_t_Test'!$B$26,W883," ")</f>
        <v>4.5951503970248893E-2</v>
      </c>
      <c r="Z883" s="3"/>
      <c r="AA883" s="6">
        <f>'Matched(Paired)_t_Test'!$B$16+AC883*'Matched(Paired)_t_Test'!$B$21</f>
        <v>4.2831840149732274</v>
      </c>
      <c r="AB883" s="11">
        <f t="shared" si="33"/>
        <v>3.7292809734782903E-3</v>
      </c>
      <c r="AC883" s="8">
        <f t="shared" si="36"/>
        <v>2.2599999999999834</v>
      </c>
      <c r="AD883" s="11">
        <f t="shared" si="34"/>
        <v>4.5951503970248893E-2</v>
      </c>
      <c r="AE883" s="10" t="str">
        <f>IF(AC883&lt;=-'Matched(Paired)_t_Test'!$B$22,AD883," ")</f>
        <v xml:space="preserve"> </v>
      </c>
      <c r="AF883" s="10" t="str">
        <f>IF(AC883&gt;='Matched(Paired)_t_Test'!$B$22,AD883," ")</f>
        <v xml:space="preserve"> </v>
      </c>
      <c r="AG883" s="3"/>
      <c r="AH883" s="3"/>
      <c r="AI883" s="3"/>
    </row>
    <row r="884" spans="20:35">
      <c r="T884" s="6">
        <f>'Matched(Paired)_t_Test'!$B$16+V884*'Matched(Paired)_t_Test'!$B$21</f>
        <v>4.321088298291575</v>
      </c>
      <c r="U884" s="7">
        <f t="shared" si="31"/>
        <v>3.5772541580596957E-3</v>
      </c>
      <c r="V884" s="8">
        <f t="shared" si="35"/>
        <v>2.2799999999999834</v>
      </c>
      <c r="W884" s="9">
        <f t="shared" si="32"/>
        <v>4.4735031247745589E-2</v>
      </c>
      <c r="X884" s="10" t="str">
        <f>IF(V884&lt;=-'Matched(Paired)_t_Test'!$B$26,W884," ")</f>
        <v xml:space="preserve"> </v>
      </c>
      <c r="Y884" s="10">
        <f>IF(V884&gt;='Matched(Paired)_t_Test'!$B$26,W884," ")</f>
        <v>4.4735031247745589E-2</v>
      </c>
      <c r="Z884" s="3"/>
      <c r="AA884" s="6">
        <f>'Matched(Paired)_t_Test'!$B$16+AC884*'Matched(Paired)_t_Test'!$B$21</f>
        <v>4.321088298291575</v>
      </c>
      <c r="AB884" s="11">
        <f t="shared" si="33"/>
        <v>3.5772541580596957E-3</v>
      </c>
      <c r="AC884" s="8">
        <f t="shared" si="36"/>
        <v>2.2799999999999834</v>
      </c>
      <c r="AD884" s="11">
        <f t="shared" si="34"/>
        <v>4.4735031247745589E-2</v>
      </c>
      <c r="AE884" s="10" t="str">
        <f>IF(AC884&lt;=-'Matched(Paired)_t_Test'!$B$22,AD884," ")</f>
        <v xml:space="preserve"> </v>
      </c>
      <c r="AF884" s="10" t="str">
        <f>IF(AC884&gt;='Matched(Paired)_t_Test'!$B$22,AD884," ")</f>
        <v xml:space="preserve"> </v>
      </c>
      <c r="AG884" s="3"/>
      <c r="AH884" s="3"/>
      <c r="AI884" s="3"/>
    </row>
    <row r="885" spans="20:35">
      <c r="T885" s="6">
        <f>'Matched(Paired)_t_Test'!$B$16+V885*'Matched(Paired)_t_Test'!$B$21</f>
        <v>4.3589925816099218</v>
      </c>
      <c r="U885" s="7">
        <f t="shared" si="31"/>
        <v>3.4321466026557565E-3</v>
      </c>
      <c r="V885" s="8">
        <f t="shared" si="35"/>
        <v>2.2999999999999834</v>
      </c>
      <c r="W885" s="9">
        <f t="shared" si="32"/>
        <v>4.3550961350440974E-2</v>
      </c>
      <c r="X885" s="10" t="str">
        <f>IF(V885&lt;=-'Matched(Paired)_t_Test'!$B$26,W885," ")</f>
        <v xml:space="preserve"> </v>
      </c>
      <c r="Y885" s="10">
        <f>IF(V885&gt;='Matched(Paired)_t_Test'!$B$26,W885," ")</f>
        <v>4.3550961350440974E-2</v>
      </c>
      <c r="Z885" s="3"/>
      <c r="AA885" s="6">
        <f>'Matched(Paired)_t_Test'!$B$16+AC885*'Matched(Paired)_t_Test'!$B$21</f>
        <v>4.3589925816099218</v>
      </c>
      <c r="AB885" s="11">
        <f t="shared" si="33"/>
        <v>3.4321466026557565E-3</v>
      </c>
      <c r="AC885" s="8">
        <f t="shared" si="36"/>
        <v>2.2999999999999834</v>
      </c>
      <c r="AD885" s="11">
        <f t="shared" si="34"/>
        <v>4.3550961350440974E-2</v>
      </c>
      <c r="AE885" s="10" t="str">
        <f>IF(AC885&lt;=-'Matched(Paired)_t_Test'!$B$22,AD885," ")</f>
        <v xml:space="preserve"> </v>
      </c>
      <c r="AF885" s="10" t="str">
        <f>IF(AC885&gt;='Matched(Paired)_t_Test'!$B$22,AD885," ")</f>
        <v xml:space="preserve"> </v>
      </c>
      <c r="AG885" s="3"/>
      <c r="AH885" s="3"/>
      <c r="AI885" s="3"/>
    </row>
    <row r="886" spans="20:35">
      <c r="T886" s="6">
        <f>'Matched(Paired)_t_Test'!$B$16+V886*'Matched(Paired)_t_Test'!$B$21</f>
        <v>4.3968968649282694</v>
      </c>
      <c r="U886" s="7">
        <f t="shared" si="31"/>
        <v>3.2936151832321111E-3</v>
      </c>
      <c r="V886" s="8">
        <f t="shared" si="35"/>
        <v>2.3199999999999834</v>
      </c>
      <c r="W886" s="9">
        <f t="shared" si="32"/>
        <v>4.2398510528473474E-2</v>
      </c>
      <c r="X886" s="10" t="str">
        <f>IF(V886&lt;=-'Matched(Paired)_t_Test'!$B$26,W886," ")</f>
        <v xml:space="preserve"> </v>
      </c>
      <c r="Y886" s="10">
        <f>IF(V886&gt;='Matched(Paired)_t_Test'!$B$26,W886," ")</f>
        <v>4.2398510528473474E-2</v>
      </c>
      <c r="Z886" s="3"/>
      <c r="AA886" s="6">
        <f>'Matched(Paired)_t_Test'!$B$16+AC886*'Matched(Paired)_t_Test'!$B$21</f>
        <v>4.3968968649282694</v>
      </c>
      <c r="AB886" s="11">
        <f t="shared" si="33"/>
        <v>3.2936151832321111E-3</v>
      </c>
      <c r="AC886" s="8">
        <f t="shared" si="36"/>
        <v>2.3199999999999834</v>
      </c>
      <c r="AD886" s="11">
        <f t="shared" si="34"/>
        <v>4.2398510528473474E-2</v>
      </c>
      <c r="AE886" s="10" t="str">
        <f>IF(AC886&lt;=-'Matched(Paired)_t_Test'!$B$22,AD886," ")</f>
        <v xml:space="preserve"> </v>
      </c>
      <c r="AF886" s="10" t="str">
        <f>IF(AC886&gt;='Matched(Paired)_t_Test'!$B$22,AD886," ")</f>
        <v xml:space="preserve"> </v>
      </c>
      <c r="AG886" s="3"/>
      <c r="AH886" s="3"/>
      <c r="AI886" s="3"/>
    </row>
    <row r="887" spans="20:35">
      <c r="T887" s="6">
        <f>'Matched(Paired)_t_Test'!$B$16+V887*'Matched(Paired)_t_Test'!$B$21</f>
        <v>4.434801148246617</v>
      </c>
      <c r="U887" s="7">
        <f t="shared" si="31"/>
        <v>3.1613349147337133E-3</v>
      </c>
      <c r="V887" s="8">
        <f t="shared" si="35"/>
        <v>2.3399999999999834</v>
      </c>
      <c r="W887" s="9">
        <f t="shared" si="32"/>
        <v>4.1276907246709876E-2</v>
      </c>
      <c r="X887" s="10" t="str">
        <f>IF(V887&lt;=-'Matched(Paired)_t_Test'!$B$26,W887," ")</f>
        <v xml:space="preserve"> </v>
      </c>
      <c r="Y887" s="10">
        <f>IF(V887&gt;='Matched(Paired)_t_Test'!$B$26,W887," ")</f>
        <v>4.1276907246709876E-2</v>
      </c>
      <c r="Z887" s="3"/>
      <c r="AA887" s="6">
        <f>'Matched(Paired)_t_Test'!$B$16+AC887*'Matched(Paired)_t_Test'!$B$21</f>
        <v>4.434801148246617</v>
      </c>
      <c r="AB887" s="11">
        <f t="shared" si="33"/>
        <v>3.1613349147337133E-3</v>
      </c>
      <c r="AC887" s="8">
        <f t="shared" si="36"/>
        <v>2.3399999999999834</v>
      </c>
      <c r="AD887" s="11">
        <f t="shared" si="34"/>
        <v>4.1276907246709876E-2</v>
      </c>
      <c r="AE887" s="10" t="str">
        <f>IF(AC887&lt;=-'Matched(Paired)_t_Test'!$B$22,AD887," ")</f>
        <v xml:space="preserve"> </v>
      </c>
      <c r="AF887" s="10" t="str">
        <f>IF(AC887&gt;='Matched(Paired)_t_Test'!$B$22,AD887," ")</f>
        <v xml:space="preserve"> </v>
      </c>
      <c r="AG887" s="3"/>
      <c r="AH887" s="3"/>
      <c r="AI887" s="3"/>
    </row>
    <row r="888" spans="20:35">
      <c r="T888" s="6">
        <f>'Matched(Paired)_t_Test'!$B$16+V888*'Matched(Paired)_t_Test'!$B$21</f>
        <v>4.4727054315649646</v>
      </c>
      <c r="U888" s="7">
        <f t="shared" si="31"/>
        <v>3.0349979515982071E-3</v>
      </c>
      <c r="V888" s="8">
        <f t="shared" si="35"/>
        <v>2.3599999999999834</v>
      </c>
      <c r="W888" s="9">
        <f t="shared" si="32"/>
        <v>4.0185392485679448E-2</v>
      </c>
      <c r="X888" s="10" t="str">
        <f>IF(V888&lt;=-'Matched(Paired)_t_Test'!$B$26,W888," ")</f>
        <v xml:space="preserve"> </v>
      </c>
      <c r="Y888" s="10">
        <f>IF(V888&gt;='Matched(Paired)_t_Test'!$B$26,W888," ")</f>
        <v>4.0185392485679448E-2</v>
      </c>
      <c r="Z888" s="3"/>
      <c r="AA888" s="6">
        <f>'Matched(Paired)_t_Test'!$B$16+AC888*'Matched(Paired)_t_Test'!$B$21</f>
        <v>4.4727054315649646</v>
      </c>
      <c r="AB888" s="11">
        <f t="shared" si="33"/>
        <v>3.0349979515982071E-3</v>
      </c>
      <c r="AC888" s="8">
        <f t="shared" si="36"/>
        <v>2.3599999999999834</v>
      </c>
      <c r="AD888" s="11">
        <f t="shared" si="34"/>
        <v>4.0185392485679448E-2</v>
      </c>
      <c r="AE888" s="10" t="str">
        <f>IF(AC888&lt;=-'Matched(Paired)_t_Test'!$B$22,AD888," ")</f>
        <v xml:space="preserve"> </v>
      </c>
      <c r="AF888" s="10" t="str">
        <f>IF(AC888&gt;='Matched(Paired)_t_Test'!$B$22,AD888," ")</f>
        <v xml:space="preserve"> </v>
      </c>
      <c r="AG888" s="3"/>
      <c r="AH888" s="3"/>
      <c r="AI888" s="3"/>
    </row>
    <row r="889" spans="20:35">
      <c r="T889" s="6">
        <f>'Matched(Paired)_t_Test'!$B$16+V889*'Matched(Paired)_t_Test'!$B$21</f>
        <v>4.5106097148833122</v>
      </c>
      <c r="U889" s="7">
        <f t="shared" si="31"/>
        <v>2.9143126440932636E-3</v>
      </c>
      <c r="V889" s="8">
        <f t="shared" si="35"/>
        <v>2.3799999999999835</v>
      </c>
      <c r="W889" s="9">
        <f t="shared" si="32"/>
        <v>3.9123219998479945E-2</v>
      </c>
      <c r="X889" s="10" t="str">
        <f>IF(V889&lt;=-'Matched(Paired)_t_Test'!$B$26,W889," ")</f>
        <v xml:space="preserve"> </v>
      </c>
      <c r="Y889" s="10">
        <f>IF(V889&gt;='Matched(Paired)_t_Test'!$B$26,W889," ")</f>
        <v>3.9123219998479945E-2</v>
      </c>
      <c r="Z889" s="3"/>
      <c r="AA889" s="6">
        <f>'Matched(Paired)_t_Test'!$B$16+AC889*'Matched(Paired)_t_Test'!$B$21</f>
        <v>4.5106097148833122</v>
      </c>
      <c r="AB889" s="11">
        <f t="shared" si="33"/>
        <v>2.9143126440932636E-3</v>
      </c>
      <c r="AC889" s="8">
        <f t="shared" si="36"/>
        <v>2.3799999999999835</v>
      </c>
      <c r="AD889" s="11">
        <f t="shared" si="34"/>
        <v>3.9123219998479945E-2</v>
      </c>
      <c r="AE889" s="10" t="str">
        <f>IF(AC889&lt;=-'Matched(Paired)_t_Test'!$B$22,AD889," ")</f>
        <v xml:space="preserve"> </v>
      </c>
      <c r="AF889" s="10" t="str">
        <f>IF(AC889&gt;='Matched(Paired)_t_Test'!$B$22,AD889," ")</f>
        <v xml:space="preserve"> </v>
      </c>
      <c r="AG889" s="3"/>
      <c r="AH889" s="3"/>
      <c r="AI889" s="3"/>
    </row>
    <row r="890" spans="20:35">
      <c r="T890" s="6">
        <f>'Matched(Paired)_t_Test'!$B$16+V890*'Matched(Paired)_t_Test'!$B$21</f>
        <v>4.5485139982016598</v>
      </c>
      <c r="U890" s="7">
        <f t="shared" si="31"/>
        <v>2.7990026474545423E-3</v>
      </c>
      <c r="V890" s="8">
        <f t="shared" si="35"/>
        <v>2.3999999999999835</v>
      </c>
      <c r="W890" s="9">
        <f t="shared" si="32"/>
        <v>3.8089656526432814E-2</v>
      </c>
      <c r="X890" s="10" t="str">
        <f>IF(V890&lt;=-'Matched(Paired)_t_Test'!$B$26,W890," ")</f>
        <v xml:space="preserve"> </v>
      </c>
      <c r="Y890" s="10">
        <f>IF(V890&gt;='Matched(Paired)_t_Test'!$B$26,W890," ")</f>
        <v>3.8089656526432814E-2</v>
      </c>
      <c r="Z890" s="3"/>
      <c r="AA890" s="6">
        <f>'Matched(Paired)_t_Test'!$B$16+AC890*'Matched(Paired)_t_Test'!$B$21</f>
        <v>4.5485139982016598</v>
      </c>
      <c r="AB890" s="11">
        <f t="shared" si="33"/>
        <v>2.7990026474545423E-3</v>
      </c>
      <c r="AC890" s="8">
        <f t="shared" si="36"/>
        <v>2.3999999999999835</v>
      </c>
      <c r="AD890" s="11">
        <f t="shared" si="34"/>
        <v>3.8089656526432814E-2</v>
      </c>
      <c r="AE890" s="10" t="str">
        <f>IF(AC890&lt;=-'Matched(Paired)_t_Test'!$B$22,AD890," ")</f>
        <v xml:space="preserve"> </v>
      </c>
      <c r="AF890" s="10" t="str">
        <f>IF(AC890&gt;='Matched(Paired)_t_Test'!$B$22,AD890," ")</f>
        <v xml:space="preserve"> </v>
      </c>
      <c r="AG890" s="3"/>
      <c r="AH890" s="3"/>
      <c r="AI890" s="3"/>
    </row>
    <row r="891" spans="20:35">
      <c r="T891" s="6">
        <f>'Matched(Paired)_t_Test'!$B$16+V891*'Matched(Paired)_t_Test'!$B$21</f>
        <v>4.5864182815200065</v>
      </c>
      <c r="U891" s="7">
        <f t="shared" si="31"/>
        <v>2.6888060809446756E-3</v>
      </c>
      <c r="V891" s="8">
        <f t="shared" si="35"/>
        <v>2.4199999999999835</v>
      </c>
      <c r="W891" s="9">
        <f t="shared" si="32"/>
        <v>3.7083981976154014E-2</v>
      </c>
      <c r="X891" s="10" t="str">
        <f>IF(V891&lt;=-'Matched(Paired)_t_Test'!$B$26,W891," ")</f>
        <v xml:space="preserve"> </v>
      </c>
      <c r="Y891" s="10">
        <f>IF(V891&gt;='Matched(Paired)_t_Test'!$B$26,W891," ")</f>
        <v>3.7083981976154014E-2</v>
      </c>
      <c r="Z891" s="3"/>
      <c r="AA891" s="6">
        <f>'Matched(Paired)_t_Test'!$B$16+AC891*'Matched(Paired)_t_Test'!$B$21</f>
        <v>4.5864182815200065</v>
      </c>
      <c r="AB891" s="11">
        <f t="shared" si="33"/>
        <v>2.6888060809446756E-3</v>
      </c>
      <c r="AC891" s="8">
        <f t="shared" si="36"/>
        <v>2.4199999999999835</v>
      </c>
      <c r="AD891" s="11">
        <f t="shared" si="34"/>
        <v>3.7083981976154014E-2</v>
      </c>
      <c r="AE891" s="10" t="str">
        <f>IF(AC891&lt;=-'Matched(Paired)_t_Test'!$B$22,AD891," ")</f>
        <v xml:space="preserve"> </v>
      </c>
      <c r="AF891" s="10" t="str">
        <f>IF(AC891&gt;='Matched(Paired)_t_Test'!$B$22,AD891," ")</f>
        <v xml:space="preserve"> </v>
      </c>
      <c r="AG891" s="3"/>
      <c r="AH891" s="3"/>
      <c r="AI891" s="3"/>
    </row>
    <row r="892" spans="20:35">
      <c r="T892" s="6">
        <f>'Matched(Paired)_t_Test'!$B$16+V892*'Matched(Paired)_t_Test'!$B$21</f>
        <v>4.6243225648383541</v>
      </c>
      <c r="U892" s="7">
        <f t="shared" si="31"/>
        <v>2.5834747340934706E-3</v>
      </c>
      <c r="V892" s="8">
        <f t="shared" si="35"/>
        <v>2.4399999999999835</v>
      </c>
      <c r="W892" s="9">
        <f t="shared" si="32"/>
        <v>3.6105489560596442E-2</v>
      </c>
      <c r="X892" s="10" t="str">
        <f>IF(V892&lt;=-'Matched(Paired)_t_Test'!$B$26,W892," ")</f>
        <v xml:space="preserve"> </v>
      </c>
      <c r="Y892" s="10">
        <f>IF(V892&gt;='Matched(Paired)_t_Test'!$B$26,W892," ")</f>
        <v>3.6105489560596442E-2</v>
      </c>
      <c r="Z892" s="3"/>
      <c r="AA892" s="6">
        <f>'Matched(Paired)_t_Test'!$B$16+AC892*'Matched(Paired)_t_Test'!$B$21</f>
        <v>4.6243225648383541</v>
      </c>
      <c r="AB892" s="11">
        <f t="shared" si="33"/>
        <v>2.5834747340934706E-3</v>
      </c>
      <c r="AC892" s="8">
        <f t="shared" si="36"/>
        <v>2.4399999999999835</v>
      </c>
      <c r="AD892" s="11">
        <f t="shared" si="34"/>
        <v>3.6105489560596442E-2</v>
      </c>
      <c r="AE892" s="10" t="str">
        <f>IF(AC892&lt;=-'Matched(Paired)_t_Test'!$B$22,AD892," ")</f>
        <v xml:space="preserve"> </v>
      </c>
      <c r="AF892" s="10" t="str">
        <f>IF(AC892&gt;='Matched(Paired)_t_Test'!$B$22,AD892," ")</f>
        <v xml:space="preserve"> </v>
      </c>
      <c r="AG892" s="3"/>
      <c r="AH892" s="3"/>
      <c r="AI892" s="3"/>
    </row>
    <row r="893" spans="20:35">
      <c r="T893" s="6">
        <f>'Matched(Paired)_t_Test'!$B$16+V893*'Matched(Paired)_t_Test'!$B$21</f>
        <v>4.6622268481567017</v>
      </c>
      <c r="U893" s="7">
        <f t="shared" si="31"/>
        <v>2.4827733175153796E-3</v>
      </c>
      <c r="V893" s="8">
        <f t="shared" si="35"/>
        <v>2.4599999999999835</v>
      </c>
      <c r="W893" s="9">
        <f t="shared" si="32"/>
        <v>3.5153485906510393E-2</v>
      </c>
      <c r="X893" s="10" t="str">
        <f>IF(V893&lt;=-'Matched(Paired)_t_Test'!$B$26,W893," ")</f>
        <v xml:space="preserve"> </v>
      </c>
      <c r="Y893" s="10">
        <f>IF(V893&gt;='Matched(Paired)_t_Test'!$B$26,W893," ")</f>
        <v>3.5153485906510393E-2</v>
      </c>
      <c r="Z893" s="3"/>
      <c r="AA893" s="6">
        <f>'Matched(Paired)_t_Test'!$B$16+AC893*'Matched(Paired)_t_Test'!$B$21</f>
        <v>4.6622268481567017</v>
      </c>
      <c r="AB893" s="11">
        <f t="shared" si="33"/>
        <v>2.4827733175153796E-3</v>
      </c>
      <c r="AC893" s="8">
        <f t="shared" si="36"/>
        <v>2.4599999999999835</v>
      </c>
      <c r="AD893" s="11">
        <f t="shared" si="34"/>
        <v>3.5153485906510393E-2</v>
      </c>
      <c r="AE893" s="10" t="str">
        <f>IF(AC893&lt;=-'Matched(Paired)_t_Test'!$B$22,AD893," ")</f>
        <v xml:space="preserve"> </v>
      </c>
      <c r="AF893" s="10" t="str">
        <f>IF(AC893&gt;='Matched(Paired)_t_Test'!$B$22,AD893," ")</f>
        <v xml:space="preserve"> </v>
      </c>
      <c r="AG893" s="3"/>
      <c r="AH893" s="3"/>
      <c r="AI893" s="3"/>
    </row>
    <row r="894" spans="20:35">
      <c r="T894" s="6">
        <f>'Matched(Paired)_t_Test'!$B$16+V894*'Matched(Paired)_t_Test'!$B$21</f>
        <v>4.7001311314750494</v>
      </c>
      <c r="U894" s="7">
        <f t="shared" si="31"/>
        <v>2.3864787558311572E-3</v>
      </c>
      <c r="V894" s="8">
        <f t="shared" si="35"/>
        <v>2.4799999999999836</v>
      </c>
      <c r="W894" s="9">
        <f t="shared" si="32"/>
        <v>3.4227291130659511E-2</v>
      </c>
      <c r="X894" s="10" t="str">
        <f>IF(V894&lt;=-'Matched(Paired)_t_Test'!$B$26,W894," ")</f>
        <v xml:space="preserve"> </v>
      </c>
      <c r="Y894" s="10">
        <f>IF(V894&gt;='Matched(Paired)_t_Test'!$B$26,W894," ")</f>
        <v>3.4227291130659511E-2</v>
      </c>
      <c r="Z894" s="3"/>
      <c r="AA894" s="6">
        <f>'Matched(Paired)_t_Test'!$B$16+AC894*'Matched(Paired)_t_Test'!$B$21</f>
        <v>4.7001311314750494</v>
      </c>
      <c r="AB894" s="11">
        <f t="shared" si="33"/>
        <v>2.3864787558311572E-3</v>
      </c>
      <c r="AC894" s="8">
        <f t="shared" si="36"/>
        <v>2.4799999999999836</v>
      </c>
      <c r="AD894" s="11">
        <f t="shared" si="34"/>
        <v>3.4227291130659511E-2</v>
      </c>
      <c r="AE894" s="10" t="str">
        <f>IF(AC894&lt;=-'Matched(Paired)_t_Test'!$B$22,AD894," ")</f>
        <v xml:space="preserve"> </v>
      </c>
      <c r="AF894" s="10" t="str">
        <f>IF(AC894&gt;='Matched(Paired)_t_Test'!$B$22,AD894," ")</f>
        <v xml:space="preserve"> </v>
      </c>
      <c r="AG894" s="3"/>
      <c r="AH894" s="3"/>
      <c r="AI894" s="3"/>
    </row>
    <row r="895" spans="20:35">
      <c r="T895" s="6">
        <f>'Matched(Paired)_t_Test'!$B$16+V895*'Matched(Paired)_t_Test'!$B$21</f>
        <v>4.738035414793397</v>
      </c>
      <c r="U895" s="7">
        <f t="shared" si="31"/>
        <v>2.29437952034731E-3</v>
      </c>
      <c r="V895" s="8">
        <f t="shared" si="35"/>
        <v>2.4999999999999836</v>
      </c>
      <c r="W895" s="9">
        <f t="shared" si="32"/>
        <v>3.3326238887023567E-2</v>
      </c>
      <c r="X895" s="10" t="str">
        <f>IF(V895&lt;=-'Matched(Paired)_t_Test'!$B$26,W895," ")</f>
        <v xml:space="preserve"> </v>
      </c>
      <c r="Y895" s="10">
        <f>IF(V895&gt;='Matched(Paired)_t_Test'!$B$26,W895," ")</f>
        <v>3.3326238887023567E-2</v>
      </c>
      <c r="Z895" s="3"/>
      <c r="AA895" s="6">
        <f>'Matched(Paired)_t_Test'!$B$16+AC895*'Matched(Paired)_t_Test'!$B$21</f>
        <v>4.738035414793397</v>
      </c>
      <c r="AB895" s="11">
        <f t="shared" si="33"/>
        <v>2.29437952034731E-3</v>
      </c>
      <c r="AC895" s="8">
        <f t="shared" si="36"/>
        <v>2.4999999999999836</v>
      </c>
      <c r="AD895" s="11">
        <f t="shared" si="34"/>
        <v>3.3326238887023567E-2</v>
      </c>
      <c r="AE895" s="10" t="str">
        <f>IF(AC895&lt;=-'Matched(Paired)_t_Test'!$B$22,AD895," ")</f>
        <v xml:space="preserve"> </v>
      </c>
      <c r="AF895" s="10" t="str">
        <f>IF(AC895&gt;='Matched(Paired)_t_Test'!$B$22,AD895," ")</f>
        <v xml:space="preserve"> </v>
      </c>
      <c r="AG895" s="3"/>
      <c r="AH895" s="3"/>
      <c r="AI895" s="3"/>
    </row>
    <row r="896" spans="20:35">
      <c r="T896" s="6">
        <f>'Matched(Paired)_t_Test'!$B$16+V896*'Matched(Paired)_t_Test'!$B$21</f>
        <v>4.7759396981117446</v>
      </c>
      <c r="U896" s="7">
        <f t="shared" si="31"/>
        <v>2.2062749992685809E-3</v>
      </c>
      <c r="V896" s="8">
        <f t="shared" si="35"/>
        <v>2.5199999999999836</v>
      </c>
      <c r="W896" s="9">
        <f t="shared" si="32"/>
        <v>3.244967638711381E-2</v>
      </c>
      <c r="X896" s="10" t="str">
        <f>IF(V896&lt;=-'Matched(Paired)_t_Test'!$B$26,W896," ")</f>
        <v xml:space="preserve"> </v>
      </c>
      <c r="Y896" s="10">
        <f>IF(V896&gt;='Matched(Paired)_t_Test'!$B$26,W896," ")</f>
        <v>3.244967638711381E-2</v>
      </c>
      <c r="Z896" s="3"/>
      <c r="AA896" s="6">
        <f>'Matched(Paired)_t_Test'!$B$16+AC896*'Matched(Paired)_t_Test'!$B$21</f>
        <v>4.7759396981117446</v>
      </c>
      <c r="AB896" s="11">
        <f t="shared" si="33"/>
        <v>2.2062749992685809E-3</v>
      </c>
      <c r="AC896" s="8">
        <f t="shared" si="36"/>
        <v>2.5199999999999836</v>
      </c>
      <c r="AD896" s="11">
        <f t="shared" si="34"/>
        <v>3.244967638711381E-2</v>
      </c>
      <c r="AE896" s="10" t="str">
        <f>IF(AC896&lt;=-'Matched(Paired)_t_Test'!$B$22,AD896," ")</f>
        <v xml:space="preserve"> </v>
      </c>
      <c r="AF896" s="10" t="str">
        <f>IF(AC896&gt;='Matched(Paired)_t_Test'!$B$22,AD896," ")</f>
        <v xml:space="preserve"> </v>
      </c>
      <c r="AG896" s="3"/>
      <c r="AH896" s="3"/>
      <c r="AI896" s="3"/>
    </row>
    <row r="897" spans="20:35">
      <c r="T897" s="6">
        <f>'Matched(Paired)_t_Test'!$B$16+V897*'Matched(Paired)_t_Test'!$B$21</f>
        <v>4.8138439814300913</v>
      </c>
      <c r="U897" s="7">
        <f t="shared" si="31"/>
        <v>2.121974903335426E-3</v>
      </c>
      <c r="V897" s="8">
        <f t="shared" si="35"/>
        <v>2.5399999999999836</v>
      </c>
      <c r="W897" s="9">
        <f t="shared" si="32"/>
        <v>3.1596964395423748E-2</v>
      </c>
      <c r="X897" s="10" t="str">
        <f>IF(V897&lt;=-'Matched(Paired)_t_Test'!$B$26,W897," ")</f>
        <v xml:space="preserve"> </v>
      </c>
      <c r="Y897" s="10">
        <f>IF(V897&gt;='Matched(Paired)_t_Test'!$B$26,W897," ")</f>
        <v>3.1596964395423748E-2</v>
      </c>
      <c r="Z897" s="3"/>
      <c r="AA897" s="6">
        <f>'Matched(Paired)_t_Test'!$B$16+AC897*'Matched(Paired)_t_Test'!$B$21</f>
        <v>4.8138439814300913</v>
      </c>
      <c r="AB897" s="11">
        <f t="shared" si="33"/>
        <v>2.121974903335426E-3</v>
      </c>
      <c r="AC897" s="8">
        <f t="shared" si="36"/>
        <v>2.5399999999999836</v>
      </c>
      <c r="AD897" s="11">
        <f t="shared" si="34"/>
        <v>3.1596964395423748E-2</v>
      </c>
      <c r="AE897" s="10" t="str">
        <f>IF(AC897&lt;=-'Matched(Paired)_t_Test'!$B$22,AD897," ")</f>
        <v xml:space="preserve"> </v>
      </c>
      <c r="AF897" s="10" t="str">
        <f>IF(AC897&gt;='Matched(Paired)_t_Test'!$B$22,AD897," ")</f>
        <v xml:space="preserve"> </v>
      </c>
      <c r="AG897" s="3"/>
      <c r="AH897" s="3"/>
      <c r="AI897" s="3"/>
    </row>
    <row r="898" spans="20:35">
      <c r="T898" s="6">
        <f>'Matched(Paired)_t_Test'!$B$16+V898*'Matched(Paired)_t_Test'!$B$21</f>
        <v>4.8517482647484389</v>
      </c>
      <c r="U898" s="7">
        <f t="shared" si="31"/>
        <v>2.0412987048905097E-3</v>
      </c>
      <c r="V898" s="8">
        <f t="shared" si="35"/>
        <v>2.5599999999999836</v>
      </c>
      <c r="W898" s="9">
        <f t="shared" si="32"/>
        <v>3.0767477201938325E-2</v>
      </c>
      <c r="X898" s="10" t="str">
        <f>IF(V898&lt;=-'Matched(Paired)_t_Test'!$B$26,W898," ")</f>
        <v xml:space="preserve"> </v>
      </c>
      <c r="Y898" s="10">
        <f>IF(V898&gt;='Matched(Paired)_t_Test'!$B$26,W898," ")</f>
        <v>3.0767477201938325E-2</v>
      </c>
      <c r="Z898" s="3"/>
      <c r="AA898" s="6">
        <f>'Matched(Paired)_t_Test'!$B$16+AC898*'Matched(Paired)_t_Test'!$B$21</f>
        <v>4.8517482647484389</v>
      </c>
      <c r="AB898" s="11">
        <f t="shared" si="33"/>
        <v>2.0412987048905097E-3</v>
      </c>
      <c r="AC898" s="8">
        <f t="shared" si="36"/>
        <v>2.5599999999999836</v>
      </c>
      <c r="AD898" s="11">
        <f t="shared" si="34"/>
        <v>3.0767477201938325E-2</v>
      </c>
      <c r="AE898" s="10" t="str">
        <f>IF(AC898&lt;=-'Matched(Paired)_t_Test'!$B$22,AD898," ")</f>
        <v xml:space="preserve"> </v>
      </c>
      <c r="AF898" s="10" t="str">
        <f>IF(AC898&gt;='Matched(Paired)_t_Test'!$B$22,AD898," ")</f>
        <v xml:space="preserve"> </v>
      </c>
      <c r="AG898" s="3"/>
      <c r="AH898" s="3"/>
      <c r="AI898" s="3"/>
    </row>
    <row r="899" spans="20:35">
      <c r="T899" s="6">
        <f>'Matched(Paired)_t_Test'!$B$16+V899*'Matched(Paired)_t_Test'!$B$21</f>
        <v>4.8896525480667865</v>
      </c>
      <c r="U899" s="7">
        <f t="shared" si="31"/>
        <v>1.9640751084852664E-3</v>
      </c>
      <c r="V899" s="8">
        <f t="shared" si="35"/>
        <v>2.5799999999999836</v>
      </c>
      <c r="W899" s="9">
        <f t="shared" si="32"/>
        <v>2.9960602573525449E-2</v>
      </c>
      <c r="X899" s="10" t="str">
        <f>IF(V899&lt;=-'Matched(Paired)_t_Test'!$B$26,W899," ")</f>
        <v xml:space="preserve"> </v>
      </c>
      <c r="Y899" s="10">
        <f>IF(V899&gt;='Matched(Paired)_t_Test'!$B$26,W899," ")</f>
        <v>2.9960602573525449E-2</v>
      </c>
      <c r="Z899" s="3"/>
      <c r="AA899" s="6">
        <f>'Matched(Paired)_t_Test'!$B$16+AC899*'Matched(Paired)_t_Test'!$B$21</f>
        <v>4.8896525480667865</v>
      </c>
      <c r="AB899" s="11">
        <f t="shared" si="33"/>
        <v>1.9640751084852664E-3</v>
      </c>
      <c r="AC899" s="8">
        <f t="shared" si="36"/>
        <v>2.5799999999999836</v>
      </c>
      <c r="AD899" s="11">
        <f t="shared" si="34"/>
        <v>2.9960602573525449E-2</v>
      </c>
      <c r="AE899" s="10" t="str">
        <f>IF(AC899&lt;=-'Matched(Paired)_t_Test'!$B$22,AD899," ")</f>
        <v xml:space="preserve"> </v>
      </c>
      <c r="AF899" s="10" t="str">
        <f>IF(AC899&gt;='Matched(Paired)_t_Test'!$B$22,AD899," ")</f>
        <v xml:space="preserve"> </v>
      </c>
      <c r="AG899" s="3"/>
      <c r="AH899" s="3"/>
      <c r="AI899" s="3"/>
    </row>
    <row r="900" spans="20:35">
      <c r="T900" s="6">
        <f>'Matched(Paired)_t_Test'!$B$16+V900*'Matched(Paired)_t_Test'!$B$21</f>
        <v>4.9275568313851341</v>
      </c>
      <c r="U900" s="7">
        <f t="shared" si="31"/>
        <v>1.89014155123981E-3</v>
      </c>
      <c r="V900" s="8">
        <f t="shared" si="35"/>
        <v>2.5999999999999837</v>
      </c>
      <c r="W900" s="9">
        <f t="shared" si="32"/>
        <v>2.9175741685939921E-2</v>
      </c>
      <c r="X900" s="10" t="str">
        <f>IF(V900&lt;=-'Matched(Paired)_t_Test'!$B$26,W900," ")</f>
        <v xml:space="preserve"> </v>
      </c>
      <c r="Y900" s="10">
        <f>IF(V900&gt;='Matched(Paired)_t_Test'!$B$26,W900," ")</f>
        <v>2.9175741685939921E-2</v>
      </c>
      <c r="Z900" s="3"/>
      <c r="AA900" s="6">
        <f>'Matched(Paired)_t_Test'!$B$16+AC900*'Matched(Paired)_t_Test'!$B$21</f>
        <v>4.9275568313851341</v>
      </c>
      <c r="AB900" s="11">
        <f t="shared" si="33"/>
        <v>1.89014155123981E-3</v>
      </c>
      <c r="AC900" s="8">
        <f t="shared" si="36"/>
        <v>2.5999999999999837</v>
      </c>
      <c r="AD900" s="11">
        <f t="shared" si="34"/>
        <v>2.9175741685939921E-2</v>
      </c>
      <c r="AE900" s="10" t="str">
        <f>IF(AC900&lt;=-'Matched(Paired)_t_Test'!$B$22,AD900," ")</f>
        <v xml:space="preserve"> </v>
      </c>
      <c r="AF900" s="10" t="str">
        <f>IF(AC900&gt;='Matched(Paired)_t_Test'!$B$22,AD900," ")</f>
        <v xml:space="preserve"> </v>
      </c>
      <c r="AG900" s="3"/>
      <c r="AH900" s="3"/>
      <c r="AI900" s="3"/>
    </row>
    <row r="901" spans="20:35">
      <c r="T901" s="6">
        <f>'Matched(Paired)_t_Test'!$B$16+V901*'Matched(Paired)_t_Test'!$B$21</f>
        <v>4.9654611147034817</v>
      </c>
      <c r="U901" s="7">
        <f t="shared" si="31"/>
        <v>1.8193437312670898E-3</v>
      </c>
      <c r="V901" s="8">
        <f t="shared" si="35"/>
        <v>2.6199999999999837</v>
      </c>
      <c r="W901" s="9">
        <f t="shared" si="32"/>
        <v>2.8412309038076216E-2</v>
      </c>
      <c r="X901" s="10" t="str">
        <f>IF(V901&lt;=-'Matched(Paired)_t_Test'!$B$26,W901," ")</f>
        <v xml:space="preserve"> </v>
      </c>
      <c r="Y901" s="10">
        <f>IF(V901&gt;='Matched(Paired)_t_Test'!$B$26,W901," ")</f>
        <v>2.8412309038076216E-2</v>
      </c>
      <c r="Z901" s="3"/>
      <c r="AA901" s="6">
        <f>'Matched(Paired)_t_Test'!$B$16+AC901*'Matched(Paired)_t_Test'!$B$21</f>
        <v>4.9654611147034817</v>
      </c>
      <c r="AB901" s="11">
        <f t="shared" si="33"/>
        <v>1.8193437312670898E-3</v>
      </c>
      <c r="AC901" s="8">
        <f t="shared" si="36"/>
        <v>2.6199999999999837</v>
      </c>
      <c r="AD901" s="11">
        <f t="shared" si="34"/>
        <v>2.8412309038076216E-2</v>
      </c>
      <c r="AE901" s="10" t="str">
        <f>IF(AC901&lt;=-'Matched(Paired)_t_Test'!$B$22,AD901," ")</f>
        <v xml:space="preserve"> </v>
      </c>
      <c r="AF901" s="10" t="str">
        <f>IF(AC901&gt;='Matched(Paired)_t_Test'!$B$22,AD901," ")</f>
        <v xml:space="preserve"> </v>
      </c>
      <c r="AG901" s="3"/>
      <c r="AH901" s="3"/>
      <c r="AI901" s="3"/>
    </row>
    <row r="902" spans="20:35">
      <c r="T902" s="6">
        <f>'Matched(Paired)_t_Test'!$B$16+V902*'Matched(Paired)_t_Test'!$B$21</f>
        <v>5.0033653980218284</v>
      </c>
      <c r="U902" s="7">
        <f t="shared" si="31"/>
        <v>1.7515351625650639E-3</v>
      </c>
      <c r="V902" s="8">
        <f t="shared" si="35"/>
        <v>2.6399999999999837</v>
      </c>
      <c r="W902" s="9">
        <f t="shared" si="32"/>
        <v>2.7669732350017885E-2</v>
      </c>
      <c r="X902" s="10" t="str">
        <f>IF(V902&lt;=-'Matched(Paired)_t_Test'!$B$26,W902," ")</f>
        <v xml:space="preserve"> </v>
      </c>
      <c r="Y902" s="10">
        <f>IF(V902&gt;='Matched(Paired)_t_Test'!$B$26,W902," ")</f>
        <v>2.7669732350017885E-2</v>
      </c>
      <c r="Z902" s="3"/>
      <c r="AA902" s="6">
        <f>'Matched(Paired)_t_Test'!$B$16+AC902*'Matched(Paired)_t_Test'!$B$21</f>
        <v>5.0033653980218284</v>
      </c>
      <c r="AB902" s="11">
        <f t="shared" si="33"/>
        <v>1.7515351625650639E-3</v>
      </c>
      <c r="AC902" s="8">
        <f t="shared" si="36"/>
        <v>2.6399999999999837</v>
      </c>
      <c r="AD902" s="11">
        <f t="shared" si="34"/>
        <v>2.7669732350017885E-2</v>
      </c>
      <c r="AE902" s="10" t="str">
        <f>IF(AC902&lt;=-'Matched(Paired)_t_Test'!$B$22,AD902," ")</f>
        <v xml:space="preserve"> </v>
      </c>
      <c r="AF902" s="10" t="str">
        <f>IF(AC902&gt;='Matched(Paired)_t_Test'!$B$22,AD902," ")</f>
        <v xml:space="preserve"> </v>
      </c>
      <c r="AG902" s="3"/>
      <c r="AH902" s="3"/>
      <c r="AI902" s="3"/>
    </row>
    <row r="903" spans="20:35">
      <c r="T903" s="6">
        <f>'Matched(Paired)_t_Test'!$B$16+V903*'Matched(Paired)_t_Test'!$B$21</f>
        <v>5.0412696813401761</v>
      </c>
      <c r="U903" s="7">
        <f t="shared" si="31"/>
        <v>1.68657675486906E-3</v>
      </c>
      <c r="V903" s="8">
        <f t="shared" si="35"/>
        <v>2.6599999999999837</v>
      </c>
      <c r="W903" s="9">
        <f t="shared" si="32"/>
        <v>2.6947452446344815E-2</v>
      </c>
      <c r="X903" s="10" t="str">
        <f>IF(V903&lt;=-'Matched(Paired)_t_Test'!$B$26,W903," ")</f>
        <v xml:space="preserve"> </v>
      </c>
      <c r="Y903" s="10">
        <f>IF(V903&gt;='Matched(Paired)_t_Test'!$B$26,W903," ")</f>
        <v>2.6947452446344815E-2</v>
      </c>
      <c r="Z903" s="3"/>
      <c r="AA903" s="6">
        <f>'Matched(Paired)_t_Test'!$B$16+AC903*'Matched(Paired)_t_Test'!$B$21</f>
        <v>5.0412696813401761</v>
      </c>
      <c r="AB903" s="11">
        <f t="shared" si="33"/>
        <v>1.68657675486906E-3</v>
      </c>
      <c r="AC903" s="8">
        <f t="shared" si="36"/>
        <v>2.6599999999999837</v>
      </c>
      <c r="AD903" s="11">
        <f t="shared" si="34"/>
        <v>2.6947452446344815E-2</v>
      </c>
      <c r="AE903" s="10" t="str">
        <f>IF(AC903&lt;=-'Matched(Paired)_t_Test'!$B$22,AD903," ")</f>
        <v xml:space="preserve"> </v>
      </c>
      <c r="AF903" s="10" t="str">
        <f>IF(AC903&gt;='Matched(Paired)_t_Test'!$B$22,AD903," ")</f>
        <v xml:space="preserve"> </v>
      </c>
      <c r="AG903" s="3"/>
      <c r="AH903" s="3"/>
      <c r="AI903" s="3"/>
    </row>
    <row r="904" spans="20:35">
      <c r="T904" s="6">
        <f>'Matched(Paired)_t_Test'!$B$16+V904*'Matched(Paired)_t_Test'!$B$21</f>
        <v>5.0791739646585237</v>
      </c>
      <c r="U904" s="7">
        <f t="shared" ref="U904:U967" si="37">_xlfn.T.DIST(T904,5,FALSE)</f>
        <v>1.6243364170405862E-3</v>
      </c>
      <c r="V904" s="8">
        <f t="shared" si="35"/>
        <v>2.6799999999999837</v>
      </c>
      <c r="W904" s="9">
        <f t="shared" ref="W904:W967" si="38">_xlfn.T.DIST(V904,5,FALSE)</f>
        <v>2.6244923126075959E-2</v>
      </c>
      <c r="X904" s="10" t="str">
        <f>IF(V904&lt;=-'Matched(Paired)_t_Test'!$B$26,W904," ")</f>
        <v xml:space="preserve"> </v>
      </c>
      <c r="Y904" s="10">
        <f>IF(V904&gt;='Matched(Paired)_t_Test'!$B$26,W904," ")</f>
        <v>2.6244923126075959E-2</v>
      </c>
      <c r="Z904" s="3"/>
      <c r="AA904" s="6">
        <f>'Matched(Paired)_t_Test'!$B$16+AC904*'Matched(Paired)_t_Test'!$B$21</f>
        <v>5.0791739646585237</v>
      </c>
      <c r="AB904" s="11">
        <f t="shared" ref="AB904:AB967" si="39">_xlfn.T.DIST(AA904,5,FALSE)</f>
        <v>1.6243364170405862E-3</v>
      </c>
      <c r="AC904" s="8">
        <f t="shared" si="36"/>
        <v>2.6799999999999837</v>
      </c>
      <c r="AD904" s="11">
        <f t="shared" ref="AD904:AD967" si="40">_xlfn.T.DIST(AC904,5,FALSE)</f>
        <v>2.6244923126075959E-2</v>
      </c>
      <c r="AE904" s="10" t="str">
        <f>IF(AC904&lt;=-'Matched(Paired)_t_Test'!$B$22,AD904," ")</f>
        <v xml:space="preserve"> </v>
      </c>
      <c r="AF904" s="10" t="str">
        <f>IF(AC904&gt;='Matched(Paired)_t_Test'!$B$22,AD904," ")</f>
        <v xml:space="preserve"> </v>
      </c>
      <c r="AG904" s="3"/>
      <c r="AH904" s="3"/>
      <c r="AI904" s="3"/>
    </row>
    <row r="905" spans="20:35">
      <c r="T905" s="6">
        <f>'Matched(Paired)_t_Test'!$B$16+V905*'Matched(Paired)_t_Test'!$B$21</f>
        <v>5.1170782479768713</v>
      </c>
      <c r="U905" s="7">
        <f t="shared" si="37"/>
        <v>1.5646886826485285E-3</v>
      </c>
      <c r="V905" s="8">
        <f t="shared" ref="V905:V968" si="41">V904+$X$517</f>
        <v>2.6999999999999837</v>
      </c>
      <c r="W905" s="9">
        <f t="shared" si="38"/>
        <v>2.5561611020545116E-2</v>
      </c>
      <c r="X905" s="10" t="str">
        <f>IF(V905&lt;=-'Matched(Paired)_t_Test'!$B$26,W905," ")</f>
        <v xml:space="preserve"> </v>
      </c>
      <c r="Y905" s="10">
        <f>IF(V905&gt;='Matched(Paired)_t_Test'!$B$26,W905," ")</f>
        <v>2.5561611020545116E-2</v>
      </c>
      <c r="Z905" s="3"/>
      <c r="AA905" s="6">
        <f>'Matched(Paired)_t_Test'!$B$16+AC905*'Matched(Paired)_t_Test'!$B$21</f>
        <v>5.1170782479768713</v>
      </c>
      <c r="AB905" s="11">
        <f t="shared" si="39"/>
        <v>1.5646886826485285E-3</v>
      </c>
      <c r="AC905" s="8">
        <f t="shared" ref="AC905:AC968" si="42">AC904+$X$517</f>
        <v>2.6999999999999837</v>
      </c>
      <c r="AD905" s="11">
        <f t="shared" si="40"/>
        <v>2.5561611020545116E-2</v>
      </c>
      <c r="AE905" s="10" t="str">
        <f>IF(AC905&lt;=-'Matched(Paired)_t_Test'!$B$22,AD905," ")</f>
        <v xml:space="preserve"> </v>
      </c>
      <c r="AF905" s="10" t="str">
        <f>IF(AC905&gt;='Matched(Paired)_t_Test'!$B$22,AD905," ")</f>
        <v xml:space="preserve"> </v>
      </c>
      <c r="AG905" s="3"/>
      <c r="AH905" s="3"/>
      <c r="AI905" s="3"/>
    </row>
    <row r="906" spans="20:35">
      <c r="T906" s="6">
        <f>'Matched(Paired)_t_Test'!$B$16+V906*'Matched(Paired)_t_Test'!$B$21</f>
        <v>5.1549825312952189</v>
      </c>
      <c r="U906" s="7">
        <f t="shared" si="37"/>
        <v>1.5075143564744771E-3</v>
      </c>
      <c r="V906" s="8">
        <f t="shared" si="41"/>
        <v>2.7199999999999838</v>
      </c>
      <c r="W906" s="9">
        <f t="shared" si="38"/>
        <v>2.4896995440430277E-2</v>
      </c>
      <c r="X906" s="10" t="str">
        <f>IF(V906&lt;=-'Matched(Paired)_t_Test'!$B$26,W906," ")</f>
        <v xml:space="preserve"> </v>
      </c>
      <c r="Y906" s="10">
        <f>IF(V906&gt;='Matched(Paired)_t_Test'!$B$26,W906," ")</f>
        <v>2.4896995440430277E-2</v>
      </c>
      <c r="Z906" s="3"/>
      <c r="AA906" s="6">
        <f>'Matched(Paired)_t_Test'!$B$16+AC906*'Matched(Paired)_t_Test'!$B$21</f>
        <v>5.1549825312952189</v>
      </c>
      <c r="AB906" s="11">
        <f t="shared" si="39"/>
        <v>1.5075143564744771E-3</v>
      </c>
      <c r="AC906" s="8">
        <f t="shared" si="42"/>
        <v>2.7199999999999838</v>
      </c>
      <c r="AD906" s="11">
        <f t="shared" si="40"/>
        <v>2.4896995440430277E-2</v>
      </c>
      <c r="AE906" s="10" t="str">
        <f>IF(AC906&lt;=-'Matched(Paired)_t_Test'!$B$22,AD906," ")</f>
        <v xml:space="preserve"> </v>
      </c>
      <c r="AF906" s="10" t="str">
        <f>IF(AC906&gt;='Matched(Paired)_t_Test'!$B$22,AD906," ")</f>
        <v xml:space="preserve"> </v>
      </c>
      <c r="AG906" s="3"/>
      <c r="AH906" s="3"/>
      <c r="AI906" s="3"/>
    </row>
    <row r="907" spans="20:35">
      <c r="T907" s="6">
        <f>'Matched(Paired)_t_Test'!$B$16+V907*'Matched(Paired)_t_Test'!$B$21</f>
        <v>5.1928868146135665</v>
      </c>
      <c r="U907" s="7">
        <f t="shared" si="37"/>
        <v>1.4527001807456089E-3</v>
      </c>
      <c r="V907" s="8">
        <f t="shared" si="41"/>
        <v>2.7399999999999838</v>
      </c>
      <c r="W907" s="9">
        <f t="shared" si="38"/>
        <v>2.4250568213082895E-2</v>
      </c>
      <c r="X907" s="10" t="str">
        <f>IF(V907&lt;=-'Matched(Paired)_t_Test'!$B$26,W907," ")</f>
        <v xml:space="preserve"> </v>
      </c>
      <c r="Y907" s="10">
        <f>IF(V907&gt;='Matched(Paired)_t_Test'!$B$26,W907," ")</f>
        <v>2.4250568213082895E-2</v>
      </c>
      <c r="Z907" s="3"/>
      <c r="AA907" s="6">
        <f>'Matched(Paired)_t_Test'!$B$16+AC907*'Matched(Paired)_t_Test'!$B$21</f>
        <v>5.1928868146135665</v>
      </c>
      <c r="AB907" s="11">
        <f t="shared" si="39"/>
        <v>1.4527001807456089E-3</v>
      </c>
      <c r="AC907" s="8">
        <f t="shared" si="42"/>
        <v>2.7399999999999838</v>
      </c>
      <c r="AD907" s="11">
        <f t="shared" si="40"/>
        <v>2.4250568213082895E-2</v>
      </c>
      <c r="AE907" s="10" t="str">
        <f>IF(AC907&lt;=-'Matched(Paired)_t_Test'!$B$22,AD907," ")</f>
        <v xml:space="preserve"> </v>
      </c>
      <c r="AF907" s="10" t="str">
        <f>IF(AC907&gt;='Matched(Paired)_t_Test'!$B$22,AD907," ")</f>
        <v xml:space="preserve"> </v>
      </c>
      <c r="AG907" s="3"/>
      <c r="AH907" s="3"/>
      <c r="AI907" s="3"/>
    </row>
    <row r="908" spans="20:35">
      <c r="T908" s="6">
        <f>'Matched(Paired)_t_Test'!$B$16+V908*'Matched(Paired)_t_Test'!$B$21</f>
        <v>5.2307910979319132</v>
      </c>
      <c r="U908" s="7">
        <f t="shared" si="37"/>
        <v>1.4001385199665479E-3</v>
      </c>
      <c r="V908" s="8">
        <f t="shared" si="41"/>
        <v>2.7599999999999838</v>
      </c>
      <c r="W908" s="9">
        <f t="shared" si="38"/>
        <v>2.3621833511232284E-2</v>
      </c>
      <c r="X908" s="10" t="str">
        <f>IF(V908&lt;=-'Matched(Paired)_t_Test'!$B$26,W908," ")</f>
        <v xml:space="preserve"> </v>
      </c>
      <c r="Y908" s="10">
        <f>IF(V908&gt;='Matched(Paired)_t_Test'!$B$26,W908," ")</f>
        <v>2.3621833511232284E-2</v>
      </c>
      <c r="Z908" s="3"/>
      <c r="AA908" s="6">
        <f>'Matched(Paired)_t_Test'!$B$16+AC908*'Matched(Paired)_t_Test'!$B$21</f>
        <v>5.2307910979319132</v>
      </c>
      <c r="AB908" s="11">
        <f t="shared" si="39"/>
        <v>1.4001385199665479E-3</v>
      </c>
      <c r="AC908" s="8">
        <f t="shared" si="42"/>
        <v>2.7599999999999838</v>
      </c>
      <c r="AD908" s="11">
        <f t="shared" si="40"/>
        <v>2.3621833511232284E-2</v>
      </c>
      <c r="AE908" s="10" t="str">
        <f>IF(AC908&lt;=-'Matched(Paired)_t_Test'!$B$22,AD908," ")</f>
        <v xml:space="preserve"> </v>
      </c>
      <c r="AF908" s="10" t="str">
        <f>IF(AC908&gt;='Matched(Paired)_t_Test'!$B$22,AD908," ")</f>
        <v xml:space="preserve"> </v>
      </c>
      <c r="AG908" s="3"/>
      <c r="AH908" s="3"/>
      <c r="AI908" s="3"/>
    </row>
    <row r="909" spans="20:35">
      <c r="T909" s="6">
        <f>'Matched(Paired)_t_Test'!$B$16+V909*'Matched(Paired)_t_Test'!$B$21</f>
        <v>5.2686953812502608</v>
      </c>
      <c r="U909" s="7">
        <f t="shared" si="37"/>
        <v>1.3497270632859594E-3</v>
      </c>
      <c r="V909" s="8">
        <f t="shared" si="41"/>
        <v>2.7799999999999838</v>
      </c>
      <c r="W909" s="9">
        <f t="shared" si="38"/>
        <v>2.3010307674073024E-2</v>
      </c>
      <c r="X909" s="10" t="str">
        <f>IF(V909&lt;=-'Matched(Paired)_t_Test'!$B$26,W909," ")</f>
        <v xml:space="preserve"> </v>
      </c>
      <c r="Y909" s="10">
        <f>IF(V909&gt;='Matched(Paired)_t_Test'!$B$26,W909," ")</f>
        <v>2.3010307674073024E-2</v>
      </c>
      <c r="Z909" s="3"/>
      <c r="AA909" s="6">
        <f>'Matched(Paired)_t_Test'!$B$16+AC909*'Matched(Paired)_t_Test'!$B$21</f>
        <v>5.2686953812502608</v>
      </c>
      <c r="AB909" s="11">
        <f t="shared" si="39"/>
        <v>1.3497270632859594E-3</v>
      </c>
      <c r="AC909" s="8">
        <f t="shared" si="42"/>
        <v>2.7799999999999838</v>
      </c>
      <c r="AD909" s="11">
        <f t="shared" si="40"/>
        <v>2.3010307674073024E-2</v>
      </c>
      <c r="AE909" s="10" t="str">
        <f>IF(AC909&lt;=-'Matched(Paired)_t_Test'!$B$22,AD909," ")</f>
        <v xml:space="preserve"> </v>
      </c>
      <c r="AF909" s="10" t="str">
        <f>IF(AC909&gt;='Matched(Paired)_t_Test'!$B$22,AD909," ")</f>
        <v xml:space="preserve"> </v>
      </c>
      <c r="AG909" s="3"/>
      <c r="AH909" s="3"/>
      <c r="AI909" s="3"/>
    </row>
    <row r="910" spans="20:35">
      <c r="T910" s="6">
        <f>'Matched(Paired)_t_Test'!$B$16+V910*'Matched(Paired)_t_Test'!$B$21</f>
        <v>5.3065996645686084</v>
      </c>
      <c r="U910" s="7">
        <f t="shared" si="37"/>
        <v>1.3013685433944989E-3</v>
      </c>
      <c r="V910" s="8">
        <f t="shared" si="41"/>
        <v>2.7999999999999838</v>
      </c>
      <c r="W910" s="9">
        <f t="shared" si="38"/>
        <v>2.2415519021677731E-2</v>
      </c>
      <c r="X910" s="10" t="str">
        <f>IF(V910&lt;=-'Matched(Paired)_t_Test'!$B$26,W910," ")</f>
        <v xml:space="preserve"> </v>
      </c>
      <c r="Y910" s="10">
        <f>IF(V910&gt;='Matched(Paired)_t_Test'!$B$26,W910," ")</f>
        <v>2.2415519021677731E-2</v>
      </c>
      <c r="Z910" s="3"/>
      <c r="AA910" s="6">
        <f>'Matched(Paired)_t_Test'!$B$16+AC910*'Matched(Paired)_t_Test'!$B$21</f>
        <v>5.3065996645686084</v>
      </c>
      <c r="AB910" s="11">
        <f t="shared" si="39"/>
        <v>1.3013685433944989E-3</v>
      </c>
      <c r="AC910" s="8">
        <f t="shared" si="42"/>
        <v>2.7999999999999838</v>
      </c>
      <c r="AD910" s="11">
        <f t="shared" si="40"/>
        <v>2.2415519021677731E-2</v>
      </c>
      <c r="AE910" s="10" t="str">
        <f>IF(AC910&lt;=-'Matched(Paired)_t_Test'!$B$22,AD910," ")</f>
        <v xml:space="preserve"> </v>
      </c>
      <c r="AF910" s="10" t="str">
        <f>IF(AC910&gt;='Matched(Paired)_t_Test'!$B$22,AD910," ")</f>
        <v xml:space="preserve"> </v>
      </c>
      <c r="AG910" s="3"/>
      <c r="AH910" s="3"/>
      <c r="AI910" s="3"/>
    </row>
    <row r="911" spans="20:35">
      <c r="T911" s="6">
        <f>'Matched(Paired)_t_Test'!$B$16+V911*'Matched(Paired)_t_Test'!$B$21</f>
        <v>5.344503947886956</v>
      </c>
      <c r="U911" s="7">
        <f t="shared" si="37"/>
        <v>1.2549704710082862E-3</v>
      </c>
      <c r="V911" s="8">
        <f t="shared" si="41"/>
        <v>2.8199999999999839</v>
      </c>
      <c r="W911" s="9">
        <f t="shared" si="38"/>
        <v>2.1837007663616136E-2</v>
      </c>
      <c r="X911" s="10" t="str">
        <f>IF(V911&lt;=-'Matched(Paired)_t_Test'!$B$26,W911," ")</f>
        <v xml:space="preserve"> </v>
      </c>
      <c r="Y911" s="10">
        <f>IF(V911&gt;='Matched(Paired)_t_Test'!$B$26,W911," ")</f>
        <v>2.1837007663616136E-2</v>
      </c>
      <c r="Z911" s="3"/>
      <c r="AA911" s="6">
        <f>'Matched(Paired)_t_Test'!$B$16+AC911*'Matched(Paired)_t_Test'!$B$21</f>
        <v>5.344503947886956</v>
      </c>
      <c r="AB911" s="11">
        <f t="shared" si="39"/>
        <v>1.2549704710082862E-3</v>
      </c>
      <c r="AC911" s="8">
        <f t="shared" si="42"/>
        <v>2.8199999999999839</v>
      </c>
      <c r="AD911" s="11">
        <f t="shared" si="40"/>
        <v>2.1837007663616136E-2</v>
      </c>
      <c r="AE911" s="10" t="str">
        <f>IF(AC911&lt;=-'Matched(Paired)_t_Test'!$B$22,AD911," ")</f>
        <v xml:space="preserve"> </v>
      </c>
      <c r="AF911" s="10" t="str">
        <f>IF(AC911&gt;='Matched(Paired)_t_Test'!$B$22,AD911," ")</f>
        <v xml:space="preserve"> </v>
      </c>
      <c r="AG911" s="3"/>
      <c r="AH911" s="3"/>
      <c r="AI911" s="3"/>
    </row>
    <row r="912" spans="20:35">
      <c r="T912" s="6">
        <f>'Matched(Paired)_t_Test'!$B$16+V912*'Matched(Paired)_t_Test'!$B$21</f>
        <v>5.3824082312053037</v>
      </c>
      <c r="U912" s="7">
        <f t="shared" si="37"/>
        <v>1.2104448840464558E-3</v>
      </c>
      <c r="V912" s="8">
        <f t="shared" si="41"/>
        <v>2.8399999999999839</v>
      </c>
      <c r="W912" s="9">
        <f t="shared" si="38"/>
        <v>2.1274325302602082E-2</v>
      </c>
      <c r="X912" s="10" t="str">
        <f>IF(V912&lt;=-'Matched(Paired)_t_Test'!$B$26,W912," ")</f>
        <v xml:space="preserve"> </v>
      </c>
      <c r="Y912" s="10">
        <f>IF(V912&gt;='Matched(Paired)_t_Test'!$B$26,W912," ")</f>
        <v>2.1274325302602082E-2</v>
      </c>
      <c r="Z912" s="3"/>
      <c r="AA912" s="6">
        <f>'Matched(Paired)_t_Test'!$B$16+AC912*'Matched(Paired)_t_Test'!$B$21</f>
        <v>5.3824082312053037</v>
      </c>
      <c r="AB912" s="11">
        <f t="shared" si="39"/>
        <v>1.2104448840464558E-3</v>
      </c>
      <c r="AC912" s="8">
        <f t="shared" si="42"/>
        <v>2.8399999999999839</v>
      </c>
      <c r="AD912" s="11">
        <f t="shared" si="40"/>
        <v>2.1274325302602082E-2</v>
      </c>
      <c r="AE912" s="10" t="str">
        <f>IF(AC912&lt;=-'Matched(Paired)_t_Test'!$B$22,AD912," ")</f>
        <v xml:space="preserve"> </v>
      </c>
      <c r="AF912" s="10" t="str">
        <f>IF(AC912&gt;='Matched(Paired)_t_Test'!$B$22,AD912," ")</f>
        <v xml:space="preserve"> </v>
      </c>
      <c r="AG912" s="3"/>
      <c r="AH912" s="3"/>
      <c r="AI912" s="3"/>
    </row>
    <row r="913" spans="20:35">
      <c r="T913" s="6">
        <f>'Matched(Paired)_t_Test'!$B$16+V913*'Matched(Paired)_t_Test'!$B$21</f>
        <v>5.4203125145236513</v>
      </c>
      <c r="U913" s="7">
        <f t="shared" si="37"/>
        <v>1.1677081106627346E-3</v>
      </c>
      <c r="V913" s="8">
        <f t="shared" si="41"/>
        <v>2.8599999999999839</v>
      </c>
      <c r="W913" s="9">
        <f t="shared" si="38"/>
        <v>2.0727035033934159E-2</v>
      </c>
      <c r="X913" s="10" t="str">
        <f>IF(V913&lt;=-'Matched(Paired)_t_Test'!$B$26,W913," ")</f>
        <v xml:space="preserve"> </v>
      </c>
      <c r="Y913" s="10">
        <f>IF(V913&gt;='Matched(Paired)_t_Test'!$B$26,W913," ")</f>
        <v>2.0727035033934159E-2</v>
      </c>
      <c r="Z913" s="3"/>
      <c r="AA913" s="6">
        <f>'Matched(Paired)_t_Test'!$B$16+AC913*'Matched(Paired)_t_Test'!$B$21</f>
        <v>5.4203125145236513</v>
      </c>
      <c r="AB913" s="11">
        <f t="shared" si="39"/>
        <v>1.1677081106627346E-3</v>
      </c>
      <c r="AC913" s="8">
        <f t="shared" si="42"/>
        <v>2.8599999999999839</v>
      </c>
      <c r="AD913" s="11">
        <f t="shared" si="40"/>
        <v>2.0727035033934159E-2</v>
      </c>
      <c r="AE913" s="10" t="str">
        <f>IF(AC913&lt;=-'Matched(Paired)_t_Test'!$B$22,AD913," ")</f>
        <v xml:space="preserve"> </v>
      </c>
      <c r="AF913" s="10" t="str">
        <f>IF(AC913&gt;='Matched(Paired)_t_Test'!$B$22,AD913," ")</f>
        <v xml:space="preserve"> </v>
      </c>
      <c r="AG913" s="3"/>
      <c r="AH913" s="3"/>
      <c r="AI913" s="3"/>
    </row>
    <row r="914" spans="20:35">
      <c r="T914" s="6">
        <f>'Matched(Paired)_t_Test'!$B$16+V914*'Matched(Paired)_t_Test'!$B$21</f>
        <v>5.458216797841998</v>
      </c>
      <c r="U914" s="7">
        <f t="shared" si="37"/>
        <v>1.1266805453394376E-3</v>
      </c>
      <c r="V914" s="8">
        <f t="shared" si="41"/>
        <v>2.8799999999999839</v>
      </c>
      <c r="W914" s="9">
        <f t="shared" si="38"/>
        <v>2.0194711141441835E-2</v>
      </c>
      <c r="X914" s="10" t="str">
        <f>IF(V914&lt;=-'Matched(Paired)_t_Test'!$B$26,W914," ")</f>
        <v xml:space="preserve"> </v>
      </c>
      <c r="Y914" s="10">
        <f>IF(V914&gt;='Matched(Paired)_t_Test'!$B$26,W914," ")</f>
        <v>2.0194711141441835E-2</v>
      </c>
      <c r="Z914" s="3"/>
      <c r="AA914" s="6">
        <f>'Matched(Paired)_t_Test'!$B$16+AC914*'Matched(Paired)_t_Test'!$B$21</f>
        <v>5.458216797841998</v>
      </c>
      <c r="AB914" s="11">
        <f t="shared" si="39"/>
        <v>1.1266805453394376E-3</v>
      </c>
      <c r="AC914" s="8">
        <f t="shared" si="42"/>
        <v>2.8799999999999839</v>
      </c>
      <c r="AD914" s="11">
        <f t="shared" si="40"/>
        <v>2.0194711141441835E-2</v>
      </c>
      <c r="AE914" s="10" t="str">
        <f>IF(AC914&lt;=-'Matched(Paired)_t_Test'!$B$22,AD914," ")</f>
        <v xml:space="preserve"> </v>
      </c>
      <c r="AF914" s="10" t="str">
        <f>IF(AC914&gt;='Matched(Paired)_t_Test'!$B$22,AD914," ")</f>
        <v xml:space="preserve"> </v>
      </c>
      <c r="AG914" s="3"/>
      <c r="AH914" s="3"/>
      <c r="AI914" s="3"/>
    </row>
    <row r="915" spans="20:35">
      <c r="T915" s="6">
        <f>'Matched(Paired)_t_Test'!$B$16+V915*'Matched(Paired)_t_Test'!$B$21</f>
        <v>5.4961210811603456</v>
      </c>
      <c r="U915" s="7">
        <f t="shared" si="37"/>
        <v>1.0872864372981086E-3</v>
      </c>
      <c r="V915" s="8">
        <f t="shared" si="41"/>
        <v>2.8999999999999839</v>
      </c>
      <c r="W915" s="9">
        <f t="shared" si="38"/>
        <v>1.9676938890598929E-2</v>
      </c>
      <c r="X915" s="10" t="str">
        <f>IF(V915&lt;=-'Matched(Paired)_t_Test'!$B$26,W915," ")</f>
        <v xml:space="preserve"> </v>
      </c>
      <c r="Y915" s="10">
        <f>IF(V915&gt;='Matched(Paired)_t_Test'!$B$26,W915," ")</f>
        <v>1.9676938890598929E-2</v>
      </c>
      <c r="Z915" s="3"/>
      <c r="AA915" s="6">
        <f>'Matched(Paired)_t_Test'!$B$16+AC915*'Matched(Paired)_t_Test'!$B$21</f>
        <v>5.4961210811603456</v>
      </c>
      <c r="AB915" s="11">
        <f t="shared" si="39"/>
        <v>1.0872864372981086E-3</v>
      </c>
      <c r="AC915" s="8">
        <f t="shared" si="42"/>
        <v>2.8999999999999839</v>
      </c>
      <c r="AD915" s="11">
        <f t="shared" si="40"/>
        <v>1.9676938890598929E-2</v>
      </c>
      <c r="AE915" s="10" t="str">
        <f>IF(AC915&lt;=-'Matched(Paired)_t_Test'!$B$22,AD915," ")</f>
        <v xml:space="preserve"> </v>
      </c>
      <c r="AF915" s="10" t="str">
        <f>IF(AC915&gt;='Matched(Paired)_t_Test'!$B$22,AD915," ")</f>
        <v xml:space="preserve"> </v>
      </c>
      <c r="AG915" s="3"/>
      <c r="AH915" s="3"/>
      <c r="AI915" s="3"/>
    </row>
    <row r="916" spans="20:35">
      <c r="T916" s="6">
        <f>'Matched(Paired)_t_Test'!$B$16+V916*'Matched(Paired)_t_Test'!$B$21</f>
        <v>5.5340253644786932</v>
      </c>
      <c r="U916" s="7">
        <f t="shared" si="37"/>
        <v>1.0494536905241983E-3</v>
      </c>
      <c r="V916" s="8">
        <f t="shared" si="41"/>
        <v>2.9199999999999839</v>
      </c>
      <c r="W916" s="9">
        <f t="shared" si="38"/>
        <v>1.9173314319417517E-2</v>
      </c>
      <c r="X916" s="10" t="str">
        <f>IF(V916&lt;=-'Matched(Paired)_t_Test'!$B$26,W916," ")</f>
        <v xml:space="preserve"> </v>
      </c>
      <c r="Y916" s="10">
        <f>IF(V916&gt;='Matched(Paired)_t_Test'!$B$26,W916," ")</f>
        <v>1.9173314319417517E-2</v>
      </c>
      <c r="Z916" s="3"/>
      <c r="AA916" s="6">
        <f>'Matched(Paired)_t_Test'!$B$16+AC916*'Matched(Paired)_t_Test'!$B$21</f>
        <v>5.5340253644786932</v>
      </c>
      <c r="AB916" s="11">
        <f t="shared" si="39"/>
        <v>1.0494536905241983E-3</v>
      </c>
      <c r="AC916" s="8">
        <f t="shared" si="42"/>
        <v>2.9199999999999839</v>
      </c>
      <c r="AD916" s="11">
        <f t="shared" si="40"/>
        <v>1.9173314319417517E-2</v>
      </c>
      <c r="AE916" s="10" t="str">
        <f>IF(AC916&lt;=-'Matched(Paired)_t_Test'!$B$22,AD916," ")</f>
        <v xml:space="preserve"> </v>
      </c>
      <c r="AF916" s="10" t="str">
        <f>IF(AC916&gt;='Matched(Paired)_t_Test'!$B$22,AD916," ")</f>
        <v xml:space="preserve"> </v>
      </c>
      <c r="AG916" s="3"/>
      <c r="AH916" s="3"/>
      <c r="AI916" s="3"/>
    </row>
    <row r="917" spans="20:35">
      <c r="T917" s="6">
        <f>'Matched(Paired)_t_Test'!$B$16+V917*'Matched(Paired)_t_Test'!$B$21</f>
        <v>5.5719296477970408</v>
      </c>
      <c r="U917" s="7">
        <f t="shared" si="37"/>
        <v>1.0131136747438872E-3</v>
      </c>
      <c r="V917" s="8">
        <f t="shared" si="41"/>
        <v>2.939999999999984</v>
      </c>
      <c r="W917" s="9">
        <f t="shared" si="38"/>
        <v>1.8683444027690101E-2</v>
      </c>
      <c r="X917" s="10" t="str">
        <f>IF(V917&lt;=-'Matched(Paired)_t_Test'!$B$26,W917," ")</f>
        <v xml:space="preserve"> </v>
      </c>
      <c r="Y917" s="10">
        <f>IF(V917&gt;='Matched(Paired)_t_Test'!$B$26,W917," ")</f>
        <v>1.8683444027690101E-2</v>
      </c>
      <c r="Z917" s="3"/>
      <c r="AA917" s="6">
        <f>'Matched(Paired)_t_Test'!$B$16+AC917*'Matched(Paired)_t_Test'!$B$21</f>
        <v>5.5719296477970408</v>
      </c>
      <c r="AB917" s="11">
        <f t="shared" si="39"/>
        <v>1.0131136747438872E-3</v>
      </c>
      <c r="AC917" s="8">
        <f t="shared" si="42"/>
        <v>2.939999999999984</v>
      </c>
      <c r="AD917" s="11">
        <f t="shared" si="40"/>
        <v>1.8683444027690101E-2</v>
      </c>
      <c r="AE917" s="10" t="str">
        <f>IF(AC917&lt;=-'Matched(Paired)_t_Test'!$B$22,AD917," ")</f>
        <v xml:space="preserve"> </v>
      </c>
      <c r="AF917" s="10" t="str">
        <f>IF(AC917&gt;='Matched(Paired)_t_Test'!$B$22,AD917," ")</f>
        <v xml:space="preserve"> </v>
      </c>
      <c r="AG917" s="3"/>
      <c r="AH917" s="3"/>
      <c r="AI917" s="3"/>
    </row>
    <row r="918" spans="20:35">
      <c r="T918" s="6">
        <f>'Matched(Paired)_t_Test'!$B$16+V918*'Matched(Paired)_t_Test'!$B$21</f>
        <v>5.6098339311153884</v>
      </c>
      <c r="U918" s="7">
        <f t="shared" si="37"/>
        <v>9.7820104672958022E-4</v>
      </c>
      <c r="V918" s="8">
        <f t="shared" si="41"/>
        <v>2.959999999999984</v>
      </c>
      <c r="W918" s="9">
        <f t="shared" si="38"/>
        <v>1.8206944965104659E-2</v>
      </c>
      <c r="X918" s="10" t="str">
        <f>IF(V918&lt;=-'Matched(Paired)_t_Test'!$B$26,W918," ")</f>
        <v xml:space="preserve"> </v>
      </c>
      <c r="Y918" s="10">
        <f>IF(V918&gt;='Matched(Paired)_t_Test'!$B$26,W918," ")</f>
        <v>1.8206944965104659E-2</v>
      </c>
      <c r="Z918" s="3"/>
      <c r="AA918" s="6">
        <f>'Matched(Paired)_t_Test'!$B$16+AC918*'Matched(Paired)_t_Test'!$B$21</f>
        <v>5.6098339311153884</v>
      </c>
      <c r="AB918" s="11">
        <f t="shared" si="39"/>
        <v>9.7820104672958022E-4</v>
      </c>
      <c r="AC918" s="8">
        <f t="shared" si="42"/>
        <v>2.959999999999984</v>
      </c>
      <c r="AD918" s="11">
        <f t="shared" si="40"/>
        <v>1.8206944965104659E-2</v>
      </c>
      <c r="AE918" s="10" t="str">
        <f>IF(AC918&lt;=-'Matched(Paired)_t_Test'!$B$22,AD918," ")</f>
        <v xml:space="preserve"> </v>
      </c>
      <c r="AF918" s="10" t="str">
        <f>IF(AC918&gt;='Matched(Paired)_t_Test'!$B$22,AD918," ")</f>
        <v xml:space="preserve"> </v>
      </c>
      <c r="AG918" s="3"/>
      <c r="AH918" s="3"/>
      <c r="AI918" s="3"/>
    </row>
    <row r="919" spans="20:35">
      <c r="T919" s="6">
        <f>'Matched(Paired)_t_Test'!$B$16+V919*'Matched(Paired)_t_Test'!$B$21</f>
        <v>5.647738214433736</v>
      </c>
      <c r="U919" s="7">
        <f t="shared" si="37"/>
        <v>9.4465358134681666E-4</v>
      </c>
      <c r="V919" s="8">
        <f t="shared" si="41"/>
        <v>2.979999999999984</v>
      </c>
      <c r="W919" s="9">
        <f t="shared" si="38"/>
        <v>1.7743444218716715E-2</v>
      </c>
      <c r="X919" s="10" t="str">
        <f>IF(V919&lt;=-'Matched(Paired)_t_Test'!$B$26,W919," ")</f>
        <v xml:space="preserve"> </v>
      </c>
      <c r="Y919" s="10">
        <f>IF(V919&gt;='Matched(Paired)_t_Test'!$B$26,W919," ")</f>
        <v>1.7743444218716715E-2</v>
      </c>
      <c r="Z919" s="3"/>
      <c r="AA919" s="6">
        <f>'Matched(Paired)_t_Test'!$B$16+AC919*'Matched(Paired)_t_Test'!$B$21</f>
        <v>5.647738214433736</v>
      </c>
      <c r="AB919" s="11">
        <f t="shared" si="39"/>
        <v>9.4465358134681666E-4</v>
      </c>
      <c r="AC919" s="8">
        <f t="shared" si="42"/>
        <v>2.979999999999984</v>
      </c>
      <c r="AD919" s="11">
        <f t="shared" si="40"/>
        <v>1.7743444218716715E-2</v>
      </c>
      <c r="AE919" s="10" t="str">
        <f>IF(AC919&lt;=-'Matched(Paired)_t_Test'!$B$22,AD919," ")</f>
        <v xml:space="preserve"> </v>
      </c>
      <c r="AF919" s="10" t="str">
        <f>IF(AC919&gt;='Matched(Paired)_t_Test'!$B$22,AD919," ")</f>
        <v xml:space="preserve"> </v>
      </c>
      <c r="AG919" s="3"/>
      <c r="AH919" s="3"/>
      <c r="AI919" s="3"/>
    </row>
    <row r="920" spans="20:35">
      <c r="T920" s="6">
        <f>'Matched(Paired)_t_Test'!$B$16+V920*'Matched(Paired)_t_Test'!$B$21</f>
        <v>5.6856424977520827</v>
      </c>
      <c r="U920" s="7">
        <f t="shared" si="37"/>
        <v>9.1241201178941941E-4</v>
      </c>
      <c r="V920" s="8">
        <f t="shared" si="41"/>
        <v>2.999999999999984</v>
      </c>
      <c r="W920" s="9">
        <f t="shared" si="38"/>
        <v>1.7292578800223318E-2</v>
      </c>
      <c r="X920" s="10" t="str">
        <f>IF(V920&lt;=-'Matched(Paired)_t_Test'!$B$26,W920," ")</f>
        <v xml:space="preserve"> </v>
      </c>
      <c r="Y920" s="10">
        <f>IF(V920&gt;='Matched(Paired)_t_Test'!$B$26,W920," ")</f>
        <v>1.7292578800223318E-2</v>
      </c>
      <c r="Z920" s="3"/>
      <c r="AA920" s="6">
        <f>'Matched(Paired)_t_Test'!$B$16+AC920*'Matched(Paired)_t_Test'!$B$21</f>
        <v>5.6856424977520827</v>
      </c>
      <c r="AB920" s="11">
        <f t="shared" si="39"/>
        <v>9.1241201178941941E-4</v>
      </c>
      <c r="AC920" s="8">
        <f t="shared" si="42"/>
        <v>2.999999999999984</v>
      </c>
      <c r="AD920" s="11">
        <f t="shared" si="40"/>
        <v>1.7292578800223318E-2</v>
      </c>
      <c r="AE920" s="10" t="str">
        <f>IF(AC920&lt;=-'Matched(Paired)_t_Test'!$B$22,AD920," ")</f>
        <v xml:space="preserve"> </v>
      </c>
      <c r="AF920" s="10" t="str">
        <f>IF(AC920&gt;='Matched(Paired)_t_Test'!$B$22,AD920," ")</f>
        <v xml:space="preserve"> </v>
      </c>
      <c r="AG920" s="3"/>
      <c r="AH920" s="3"/>
      <c r="AI920" s="3"/>
    </row>
    <row r="921" spans="20:35">
      <c r="T921" s="6">
        <f>'Matched(Paired)_t_Test'!$B$16+V921*'Matched(Paired)_t_Test'!$B$21</f>
        <v>5.7235467810704304</v>
      </c>
      <c r="U921" s="7">
        <f t="shared" si="37"/>
        <v>8.8141987848187409E-4</v>
      </c>
      <c r="V921" s="8">
        <f t="shared" si="41"/>
        <v>3.019999999999984</v>
      </c>
      <c r="W921" s="9">
        <f t="shared" si="38"/>
        <v>1.6853995433448645E-2</v>
      </c>
      <c r="X921" s="10" t="str">
        <f>IF(V921&lt;=-'Matched(Paired)_t_Test'!$B$26,W921," ")</f>
        <v xml:space="preserve"> </v>
      </c>
      <c r="Y921" s="10">
        <f>IF(V921&gt;='Matched(Paired)_t_Test'!$B$26,W921," ")</f>
        <v>1.6853995433448645E-2</v>
      </c>
      <c r="Z921" s="3"/>
      <c r="AA921" s="6">
        <f>'Matched(Paired)_t_Test'!$B$16+AC921*'Matched(Paired)_t_Test'!$B$21</f>
        <v>5.7235467810704304</v>
      </c>
      <c r="AB921" s="11">
        <f t="shared" si="39"/>
        <v>8.8141987848187409E-4</v>
      </c>
      <c r="AC921" s="8">
        <f t="shared" si="42"/>
        <v>3.019999999999984</v>
      </c>
      <c r="AD921" s="11">
        <f t="shared" si="40"/>
        <v>1.6853995433448645E-2</v>
      </c>
      <c r="AE921" s="10" t="str">
        <f>IF(AC921&lt;=-'Matched(Paired)_t_Test'!$B$22,AD921," ")</f>
        <v xml:space="preserve"> </v>
      </c>
      <c r="AF921" s="10" t="str">
        <f>IF(AC921&gt;='Matched(Paired)_t_Test'!$B$22,AD921," ")</f>
        <v xml:space="preserve"> </v>
      </c>
      <c r="AG921" s="3"/>
      <c r="AH921" s="3"/>
      <c r="AI921" s="3"/>
    </row>
    <row r="922" spans="20:35">
      <c r="T922" s="6">
        <f>'Matched(Paired)_t_Test'!$B$16+V922*'Matched(Paired)_t_Test'!$B$21</f>
        <v>5.761451064388778</v>
      </c>
      <c r="U922" s="7">
        <f t="shared" si="37"/>
        <v>8.5162338615821904E-4</v>
      </c>
      <c r="V922" s="8">
        <f t="shared" si="41"/>
        <v>3.039999999999984</v>
      </c>
      <c r="W922" s="9">
        <f t="shared" si="38"/>
        <v>1.6427350342415485E-2</v>
      </c>
      <c r="X922" s="10" t="str">
        <f>IF(V922&lt;=-'Matched(Paired)_t_Test'!$B$26,W922," ")</f>
        <v xml:space="preserve"> </v>
      </c>
      <c r="Y922" s="10">
        <f>IF(V922&gt;='Matched(Paired)_t_Test'!$B$26,W922," ")</f>
        <v>1.6427350342415485E-2</v>
      </c>
      <c r="Z922" s="3"/>
      <c r="AA922" s="6">
        <f>'Matched(Paired)_t_Test'!$B$16+AC922*'Matched(Paired)_t_Test'!$B$21</f>
        <v>5.761451064388778</v>
      </c>
      <c r="AB922" s="11">
        <f t="shared" si="39"/>
        <v>8.5162338615821904E-4</v>
      </c>
      <c r="AC922" s="8">
        <f t="shared" si="42"/>
        <v>3.039999999999984</v>
      </c>
      <c r="AD922" s="11">
        <f t="shared" si="40"/>
        <v>1.6427350342415485E-2</v>
      </c>
      <c r="AE922" s="10" t="str">
        <f>IF(AC922&lt;=-'Matched(Paired)_t_Test'!$B$22,AD922," ")</f>
        <v xml:space="preserve"> </v>
      </c>
      <c r="AF922" s="10" t="str">
        <f>IF(AC922&gt;='Matched(Paired)_t_Test'!$B$22,AD922," ")</f>
        <v xml:space="preserve"> </v>
      </c>
      <c r="AG922" s="3"/>
      <c r="AH922" s="3"/>
      <c r="AI922" s="3"/>
    </row>
    <row r="923" spans="20:35">
      <c r="T923" s="6">
        <f>'Matched(Paired)_t_Test'!$B$16+V923*'Matched(Paired)_t_Test'!$B$21</f>
        <v>5.7993553477071256</v>
      </c>
      <c r="U923" s="7">
        <f t="shared" si="37"/>
        <v>8.2297126865520532E-4</v>
      </c>
      <c r="V923" s="8">
        <f t="shared" si="41"/>
        <v>3.0599999999999841</v>
      </c>
      <c r="W923" s="9">
        <f t="shared" si="38"/>
        <v>1.6012309040345663E-2</v>
      </c>
      <c r="X923" s="10" t="str">
        <f>IF(V923&lt;=-'Matched(Paired)_t_Test'!$B$26,W923," ")</f>
        <v xml:space="preserve"> </v>
      </c>
      <c r="Y923" s="10">
        <f>IF(V923&gt;='Matched(Paired)_t_Test'!$B$26,W923," ")</f>
        <v>1.6012309040345663E-2</v>
      </c>
      <c r="Z923" s="3"/>
      <c r="AA923" s="6">
        <f>'Matched(Paired)_t_Test'!$B$16+AC923*'Matched(Paired)_t_Test'!$B$21</f>
        <v>5.7993553477071256</v>
      </c>
      <c r="AB923" s="11">
        <f t="shared" si="39"/>
        <v>8.2297126865520532E-4</v>
      </c>
      <c r="AC923" s="8">
        <f t="shared" si="42"/>
        <v>3.0599999999999841</v>
      </c>
      <c r="AD923" s="11">
        <f t="shared" si="40"/>
        <v>1.6012309040345663E-2</v>
      </c>
      <c r="AE923" s="10" t="str">
        <f>IF(AC923&lt;=-'Matched(Paired)_t_Test'!$B$22,AD923," ")</f>
        <v xml:space="preserve"> </v>
      </c>
      <c r="AF923" s="10" t="str">
        <f>IF(AC923&gt;='Matched(Paired)_t_Test'!$B$22,AD923," ")</f>
        <v xml:space="preserve"> </v>
      </c>
      <c r="AG923" s="3"/>
      <c r="AH923" s="3"/>
      <c r="AI923" s="3"/>
    </row>
    <row r="924" spans="20:35">
      <c r="T924" s="6">
        <f>'Matched(Paired)_t_Test'!$B$16+V924*'Matched(Paired)_t_Test'!$B$21</f>
        <v>5.8372596310254732</v>
      </c>
      <c r="U924" s="7">
        <f t="shared" si="37"/>
        <v>7.9541466098438163E-4</v>
      </c>
      <c r="V924" s="8">
        <f t="shared" si="41"/>
        <v>3.0799999999999841</v>
      </c>
      <c r="W924" s="9">
        <f t="shared" si="38"/>
        <v>1.5608546119901628E-2</v>
      </c>
      <c r="X924" s="10" t="str">
        <f>IF(V924&lt;=-'Matched(Paired)_t_Test'!$B$26,W924," ")</f>
        <v xml:space="preserve"> </v>
      </c>
      <c r="Y924" s="10">
        <f>IF(V924&gt;='Matched(Paired)_t_Test'!$B$26,W924," ")</f>
        <v>1.5608546119901628E-2</v>
      </c>
      <c r="Z924" s="3"/>
      <c r="AA924" s="6">
        <f>'Matched(Paired)_t_Test'!$B$16+AC924*'Matched(Paired)_t_Test'!$B$21</f>
        <v>5.8372596310254732</v>
      </c>
      <c r="AB924" s="11">
        <f t="shared" si="39"/>
        <v>7.9541466098438163E-4</v>
      </c>
      <c r="AC924" s="8">
        <f t="shared" si="42"/>
        <v>3.0799999999999841</v>
      </c>
      <c r="AD924" s="11">
        <f t="shared" si="40"/>
        <v>1.5608546119901628E-2</v>
      </c>
      <c r="AE924" s="10" t="str">
        <f>IF(AC924&lt;=-'Matched(Paired)_t_Test'!$B$22,AD924," ")</f>
        <v xml:space="preserve"> </v>
      </c>
      <c r="AF924" s="10" t="str">
        <f>IF(AC924&gt;='Matched(Paired)_t_Test'!$B$22,AD924," ")</f>
        <v xml:space="preserve"> </v>
      </c>
      <c r="AG924" s="3"/>
      <c r="AH924" s="3"/>
      <c r="AI924" s="3"/>
    </row>
    <row r="925" spans="20:35">
      <c r="T925" s="6">
        <f>'Matched(Paired)_t_Test'!$B$16+V925*'Matched(Paired)_t_Test'!$B$21</f>
        <v>5.8751639143438208</v>
      </c>
      <c r="U925" s="7">
        <f t="shared" si="37"/>
        <v>7.689069782730333E-4</v>
      </c>
      <c r="V925" s="8">
        <f t="shared" si="41"/>
        <v>3.0999999999999841</v>
      </c>
      <c r="W925" s="9">
        <f t="shared" si="38"/>
        <v>1.5215745044953134E-2</v>
      </c>
      <c r="X925" s="10" t="str">
        <f>IF(V925&lt;=-'Matched(Paired)_t_Test'!$B$26,W925," ")</f>
        <v xml:space="preserve"> </v>
      </c>
      <c r="Y925" s="10">
        <f>IF(V925&gt;='Matched(Paired)_t_Test'!$B$26,W925," ")</f>
        <v>1.5215745044953134E-2</v>
      </c>
      <c r="Z925" s="3"/>
      <c r="AA925" s="6">
        <f>'Matched(Paired)_t_Test'!$B$16+AC925*'Matched(Paired)_t_Test'!$B$21</f>
        <v>5.8751639143438208</v>
      </c>
      <c r="AB925" s="11">
        <f t="shared" si="39"/>
        <v>7.689069782730333E-4</v>
      </c>
      <c r="AC925" s="8">
        <f t="shared" si="42"/>
        <v>3.0999999999999841</v>
      </c>
      <c r="AD925" s="11">
        <f t="shared" si="40"/>
        <v>1.5215745044953134E-2</v>
      </c>
      <c r="AE925" s="10" t="str">
        <f>IF(AC925&lt;=-'Matched(Paired)_t_Test'!$B$22,AD925," ")</f>
        <v xml:space="preserve"> </v>
      </c>
      <c r="AF925" s="10" t="str">
        <f>IF(AC925&gt;='Matched(Paired)_t_Test'!$B$22,AD925," ")</f>
        <v xml:space="preserve"> </v>
      </c>
      <c r="AG925" s="3"/>
      <c r="AH925" s="3"/>
      <c r="AI925" s="3"/>
    </row>
    <row r="926" spans="20:35">
      <c r="T926" s="6">
        <f>'Matched(Paired)_t_Test'!$B$16+V926*'Matched(Paired)_t_Test'!$B$21</f>
        <v>5.9130681976621675</v>
      </c>
      <c r="U926" s="7">
        <f t="shared" si="37"/>
        <v>7.4340380118769866E-4</v>
      </c>
      <c r="V926" s="8">
        <f t="shared" si="41"/>
        <v>3.1199999999999841</v>
      </c>
      <c r="W926" s="9">
        <f t="shared" si="38"/>
        <v>1.483359794412633E-2</v>
      </c>
      <c r="X926" s="10" t="str">
        <f>IF(V926&lt;=-'Matched(Paired)_t_Test'!$B$26,W926," ")</f>
        <v xml:space="preserve"> </v>
      </c>
      <c r="Y926" s="10">
        <f>IF(V926&gt;='Matched(Paired)_t_Test'!$B$26,W926," ")</f>
        <v>1.483359794412633E-2</v>
      </c>
      <c r="Z926" s="3"/>
      <c r="AA926" s="6">
        <f>'Matched(Paired)_t_Test'!$B$16+AC926*'Matched(Paired)_t_Test'!$B$21</f>
        <v>5.9130681976621675</v>
      </c>
      <c r="AB926" s="11">
        <f t="shared" si="39"/>
        <v>7.4340380118769866E-4</v>
      </c>
      <c r="AC926" s="8">
        <f t="shared" si="42"/>
        <v>3.1199999999999841</v>
      </c>
      <c r="AD926" s="11">
        <f t="shared" si="40"/>
        <v>1.483359794412633E-2</v>
      </c>
      <c r="AE926" s="10" t="str">
        <f>IF(AC926&lt;=-'Matched(Paired)_t_Test'!$B$22,AD926," ")</f>
        <v xml:space="preserve"> </v>
      </c>
      <c r="AF926" s="10" t="str">
        <f>IF(AC926&gt;='Matched(Paired)_t_Test'!$B$22,AD926," ")</f>
        <v xml:space="preserve"> </v>
      </c>
      <c r="AG926" s="3"/>
      <c r="AH926" s="3"/>
      <c r="AI926" s="3"/>
    </row>
    <row r="927" spans="20:35">
      <c r="T927" s="6">
        <f>'Matched(Paired)_t_Test'!$B$16+V927*'Matched(Paired)_t_Test'!$B$21</f>
        <v>5.9509724809805151</v>
      </c>
      <c r="U927" s="7">
        <f t="shared" si="37"/>
        <v>7.1886276747641555E-4</v>
      </c>
      <c r="V927" s="8">
        <f t="shared" si="41"/>
        <v>3.1399999999999841</v>
      </c>
      <c r="W927" s="9">
        <f t="shared" si="38"/>
        <v>1.4461805406367403E-2</v>
      </c>
      <c r="X927" s="10" t="str">
        <f>IF(V927&lt;=-'Matched(Paired)_t_Test'!$B$26,W927," ")</f>
        <v xml:space="preserve"> </v>
      </c>
      <c r="Y927" s="10">
        <f>IF(V927&gt;='Matched(Paired)_t_Test'!$B$26,W927," ")</f>
        <v>1.4461805406367403E-2</v>
      </c>
      <c r="Z927" s="3"/>
      <c r="AA927" s="6">
        <f>'Matched(Paired)_t_Test'!$B$16+AC927*'Matched(Paired)_t_Test'!$B$21</f>
        <v>5.9509724809805151</v>
      </c>
      <c r="AB927" s="11">
        <f t="shared" si="39"/>
        <v>7.1886276747641555E-4</v>
      </c>
      <c r="AC927" s="8">
        <f t="shared" si="42"/>
        <v>3.1399999999999841</v>
      </c>
      <c r="AD927" s="11">
        <f t="shared" si="40"/>
        <v>1.4461805406367403E-2</v>
      </c>
      <c r="AE927" s="10" t="str">
        <f>IF(AC927&lt;=-'Matched(Paired)_t_Test'!$B$22,AD927," ")</f>
        <v xml:space="preserve"> </v>
      </c>
      <c r="AF927" s="10" t="str">
        <f>IF(AC927&gt;='Matched(Paired)_t_Test'!$B$22,AD927," ")</f>
        <v xml:space="preserve"> </v>
      </c>
      <c r="AG927" s="3"/>
      <c r="AH927" s="3"/>
      <c r="AI927" s="3"/>
    </row>
    <row r="928" spans="20:35">
      <c r="T928" s="6">
        <f>'Matched(Paired)_t_Test'!$B$16+V928*'Matched(Paired)_t_Test'!$B$21</f>
        <v>5.9888767642988627</v>
      </c>
      <c r="U928" s="7">
        <f t="shared" si="37"/>
        <v>6.952434692869291E-4</v>
      </c>
      <c r="V928" s="8">
        <f t="shared" si="41"/>
        <v>3.1599999999999842</v>
      </c>
      <c r="W928" s="9">
        <f t="shared" si="38"/>
        <v>1.4100076278729733E-2</v>
      </c>
      <c r="X928" s="10" t="str">
        <f>IF(V928&lt;=-'Matched(Paired)_t_Test'!$B$26,W928," ")</f>
        <v xml:space="preserve"> </v>
      </c>
      <c r="Y928" s="10">
        <f>IF(V928&gt;='Matched(Paired)_t_Test'!$B$26,W928," ")</f>
        <v>1.4100076278729733E-2</v>
      </c>
      <c r="Z928" s="3"/>
      <c r="AA928" s="6">
        <f>'Matched(Paired)_t_Test'!$B$16+AC928*'Matched(Paired)_t_Test'!$B$21</f>
        <v>5.9888767642988627</v>
      </c>
      <c r="AB928" s="11">
        <f t="shared" si="39"/>
        <v>6.952434692869291E-4</v>
      </c>
      <c r="AC928" s="8">
        <f t="shared" si="42"/>
        <v>3.1599999999999842</v>
      </c>
      <c r="AD928" s="11">
        <f t="shared" si="40"/>
        <v>1.4100076278729733E-2</v>
      </c>
      <c r="AE928" s="10" t="str">
        <f>IF(AC928&lt;=-'Matched(Paired)_t_Test'!$B$22,AD928," ")</f>
        <v xml:space="preserve"> </v>
      </c>
      <c r="AF928" s="10" t="str">
        <f>IF(AC928&gt;='Matched(Paired)_t_Test'!$B$22,AD928," ")</f>
        <v xml:space="preserve"> </v>
      </c>
      <c r="AG928" s="3"/>
      <c r="AH928" s="3"/>
      <c r="AI928" s="3"/>
    </row>
    <row r="929" spans="20:35">
      <c r="T929" s="6">
        <f>'Matched(Paired)_t_Test'!$B$16+V929*'Matched(Paired)_t_Test'!$B$21</f>
        <v>6.0267810476172103</v>
      </c>
      <c r="U929" s="7">
        <f t="shared" si="37"/>
        <v>6.7250735593796707E-4</v>
      </c>
      <c r="V929" s="8">
        <f t="shared" si="41"/>
        <v>3.1799999999999842</v>
      </c>
      <c r="W929" s="9">
        <f t="shared" si="38"/>
        <v>1.3748127466571315E-2</v>
      </c>
      <c r="X929" s="10" t="str">
        <f>IF(V929&lt;=-'Matched(Paired)_t_Test'!$B$26,W929," ")</f>
        <v xml:space="preserve"> </v>
      </c>
      <c r="Y929" s="10">
        <f>IF(V929&gt;='Matched(Paired)_t_Test'!$B$26,W929," ")</f>
        <v>1.3748127466571315E-2</v>
      </c>
      <c r="Z929" s="3"/>
      <c r="AA929" s="6">
        <f>'Matched(Paired)_t_Test'!$B$16+AC929*'Matched(Paired)_t_Test'!$B$21</f>
        <v>6.0267810476172103</v>
      </c>
      <c r="AB929" s="11">
        <f t="shared" si="39"/>
        <v>6.7250735593796707E-4</v>
      </c>
      <c r="AC929" s="8">
        <f t="shared" si="42"/>
        <v>3.1799999999999842</v>
      </c>
      <c r="AD929" s="11">
        <f t="shared" si="40"/>
        <v>1.3748127466571315E-2</v>
      </c>
      <c r="AE929" s="10" t="str">
        <f>IF(AC929&lt;=-'Matched(Paired)_t_Test'!$B$22,AD929," ")</f>
        <v xml:space="preserve"> </v>
      </c>
      <c r="AF929" s="10" t="str">
        <f>IF(AC929&gt;='Matched(Paired)_t_Test'!$B$22,AD929," ")</f>
        <v xml:space="preserve"> </v>
      </c>
      <c r="AG929" s="3"/>
      <c r="AH929" s="3"/>
      <c r="AI929" s="3"/>
    </row>
    <row r="930" spans="20:35">
      <c r="T930" s="6">
        <f>'Matched(Paired)_t_Test'!$B$16+V930*'Matched(Paired)_t_Test'!$B$21</f>
        <v>6.0646853309355579</v>
      </c>
      <c r="U930" s="7">
        <f t="shared" si="37"/>
        <v>6.5061764183935763E-4</v>
      </c>
      <c r="V930" s="8">
        <f t="shared" si="41"/>
        <v>3.1999999999999842</v>
      </c>
      <c r="W930" s="9">
        <f t="shared" si="38"/>
        <v>1.3405683736329152E-2</v>
      </c>
      <c r="X930" s="10" t="str">
        <f>IF(V930&lt;=-'Matched(Paired)_t_Test'!$B$26,W930," ")</f>
        <v xml:space="preserve"> </v>
      </c>
      <c r="Y930" s="10">
        <f>IF(V930&gt;='Matched(Paired)_t_Test'!$B$26,W930," ")</f>
        <v>1.3405683736329152E-2</v>
      </c>
      <c r="Z930" s="3"/>
      <c r="AA930" s="6">
        <f>'Matched(Paired)_t_Test'!$B$16+AC930*'Matched(Paired)_t_Test'!$B$21</f>
        <v>6.0646853309355579</v>
      </c>
      <c r="AB930" s="11">
        <f t="shared" si="39"/>
        <v>6.5061764183935763E-4</v>
      </c>
      <c r="AC930" s="8">
        <f t="shared" si="42"/>
        <v>3.1999999999999842</v>
      </c>
      <c r="AD930" s="11">
        <f t="shared" si="40"/>
        <v>1.3405683736329152E-2</v>
      </c>
      <c r="AE930" s="10" t="str">
        <f>IF(AC930&lt;=-'Matched(Paired)_t_Test'!$B$22,AD930," ")</f>
        <v xml:space="preserve"> </v>
      </c>
      <c r="AF930" s="10" t="str">
        <f>IF(AC930&gt;='Matched(Paired)_t_Test'!$B$22,AD930," ")</f>
        <v xml:space="preserve"> </v>
      </c>
      <c r="AG930" s="3"/>
      <c r="AH930" s="3"/>
      <c r="AI930" s="3"/>
    </row>
    <row r="931" spans="20:35">
      <c r="T931" s="6">
        <f>'Matched(Paired)_t_Test'!$B$16+V931*'Matched(Paired)_t_Test'!$B$21</f>
        <v>6.1025896142539047</v>
      </c>
      <c r="U931" s="7">
        <f t="shared" si="37"/>
        <v>6.2953921927435456E-4</v>
      </c>
      <c r="V931" s="8">
        <f t="shared" si="41"/>
        <v>3.2199999999999842</v>
      </c>
      <c r="W931" s="9">
        <f t="shared" si="38"/>
        <v>1.3072477521017858E-2</v>
      </c>
      <c r="X931" s="10" t="str">
        <f>IF(V931&lt;=-'Matched(Paired)_t_Test'!$B$26,W931," ")</f>
        <v xml:space="preserve"> </v>
      </c>
      <c r="Y931" s="10">
        <f>IF(V931&gt;='Matched(Paired)_t_Test'!$B$26,W931," ")</f>
        <v>1.3072477521017858E-2</v>
      </c>
      <c r="Z931" s="3"/>
      <c r="AA931" s="6">
        <f>'Matched(Paired)_t_Test'!$B$16+AC931*'Matched(Paired)_t_Test'!$B$21</f>
        <v>6.1025896142539047</v>
      </c>
      <c r="AB931" s="11">
        <f t="shared" si="39"/>
        <v>6.2953921927435456E-4</v>
      </c>
      <c r="AC931" s="8">
        <f t="shared" si="42"/>
        <v>3.2199999999999842</v>
      </c>
      <c r="AD931" s="11">
        <f t="shared" si="40"/>
        <v>1.3072477521017858E-2</v>
      </c>
      <c r="AE931" s="10" t="str">
        <f>IF(AC931&lt;=-'Matched(Paired)_t_Test'!$B$22,AD931," ")</f>
        <v xml:space="preserve"> </v>
      </c>
      <c r="AF931" s="10" t="str">
        <f>IF(AC931&gt;='Matched(Paired)_t_Test'!$B$22,AD931," ")</f>
        <v xml:space="preserve"> </v>
      </c>
      <c r="AG931" s="3"/>
      <c r="AH931" s="3"/>
      <c r="AI931" s="3"/>
    </row>
    <row r="932" spans="20:35">
      <c r="T932" s="6">
        <f>'Matched(Paired)_t_Test'!$B$16+V932*'Matched(Paired)_t_Test'!$B$21</f>
        <v>6.1404938975722523</v>
      </c>
      <c r="U932" s="7">
        <f t="shared" si="37"/>
        <v>6.0923857577409887E-4</v>
      </c>
      <c r="V932" s="8">
        <f t="shared" si="41"/>
        <v>3.2399999999999842</v>
      </c>
      <c r="W932" s="9">
        <f t="shared" si="38"/>
        <v>1.274824872858212E-2</v>
      </c>
      <c r="X932" s="10" t="str">
        <f>IF(V932&lt;=-'Matched(Paired)_t_Test'!$B$26,W932," ")</f>
        <v xml:space="preserve"> </v>
      </c>
      <c r="Y932" s="10">
        <f>IF(V932&gt;='Matched(Paired)_t_Test'!$B$26,W932," ")</f>
        <v>1.274824872858212E-2</v>
      </c>
      <c r="Z932" s="3"/>
      <c r="AA932" s="6">
        <f>'Matched(Paired)_t_Test'!$B$16+AC932*'Matched(Paired)_t_Test'!$B$21</f>
        <v>6.1404938975722523</v>
      </c>
      <c r="AB932" s="11">
        <f t="shared" si="39"/>
        <v>6.0923857577409887E-4</v>
      </c>
      <c r="AC932" s="8">
        <f t="shared" si="42"/>
        <v>3.2399999999999842</v>
      </c>
      <c r="AD932" s="11">
        <f t="shared" si="40"/>
        <v>1.274824872858212E-2</v>
      </c>
      <c r="AE932" s="10" t="str">
        <f>IF(AC932&lt;=-'Matched(Paired)_t_Test'!$B$22,AD932," ")</f>
        <v xml:space="preserve"> </v>
      </c>
      <c r="AF932" s="10" t="str">
        <f>IF(AC932&gt;='Matched(Paired)_t_Test'!$B$22,AD932," ")</f>
        <v xml:space="preserve"> </v>
      </c>
      <c r="AG932" s="3"/>
      <c r="AH932" s="3"/>
      <c r="AI932" s="3"/>
    </row>
    <row r="933" spans="20:35">
      <c r="T933" s="6">
        <f>'Matched(Paired)_t_Test'!$B$16+V933*'Matched(Paired)_t_Test'!$B$21</f>
        <v>6.1783981808905999</v>
      </c>
      <c r="U933" s="7">
        <f t="shared" si="37"/>
        <v>5.8968371582970565E-4</v>
      </c>
      <c r="V933" s="8">
        <f t="shared" si="41"/>
        <v>3.2599999999999842</v>
      </c>
      <c r="W933" s="9">
        <f t="shared" si="38"/>
        <v>1.2432744553216192E-2</v>
      </c>
      <c r="X933" s="10" t="str">
        <f>IF(V933&lt;=-'Matched(Paired)_t_Test'!$B$26,W933," ")</f>
        <v xml:space="preserve"> </v>
      </c>
      <c r="Y933" s="10">
        <f>IF(V933&gt;='Matched(Paired)_t_Test'!$B$26,W933," ")</f>
        <v>1.2432744553216192E-2</v>
      </c>
      <c r="Z933" s="3"/>
      <c r="AA933" s="6">
        <f>'Matched(Paired)_t_Test'!$B$16+AC933*'Matched(Paired)_t_Test'!$B$21</f>
        <v>6.1783981808905999</v>
      </c>
      <c r="AB933" s="11">
        <f t="shared" si="39"/>
        <v>5.8968371582970565E-4</v>
      </c>
      <c r="AC933" s="8">
        <f t="shared" si="42"/>
        <v>3.2599999999999842</v>
      </c>
      <c r="AD933" s="11">
        <f t="shared" si="40"/>
        <v>1.2432744553216192E-2</v>
      </c>
      <c r="AE933" s="10" t="str">
        <f>IF(AC933&lt;=-'Matched(Paired)_t_Test'!$B$22,AD933," ")</f>
        <v xml:space="preserve"> </v>
      </c>
      <c r="AF933" s="10">
        <f>IF(AC933&gt;='Matched(Paired)_t_Test'!$B$22,AD933," ")</f>
        <v>1.2432744553216192E-2</v>
      </c>
      <c r="AG933" s="3"/>
      <c r="AH933" s="3"/>
      <c r="AI933" s="3"/>
    </row>
    <row r="934" spans="20:35">
      <c r="T934" s="6">
        <f>'Matched(Paired)_t_Test'!$B$16+V934*'Matched(Paired)_t_Test'!$B$21</f>
        <v>6.2163024642089475</v>
      </c>
      <c r="U934" s="7">
        <f t="shared" si="37"/>
        <v>5.7084408670213748E-4</v>
      </c>
      <c r="V934" s="8">
        <f t="shared" si="41"/>
        <v>3.2799999999999843</v>
      </c>
      <c r="W934" s="9">
        <f t="shared" si="38"/>
        <v>1.2125719289748019E-2</v>
      </c>
      <c r="X934" s="10" t="str">
        <f>IF(V934&lt;=-'Matched(Paired)_t_Test'!$B$26,W934," ")</f>
        <v xml:space="preserve"> </v>
      </c>
      <c r="Y934" s="10">
        <f>IF(V934&gt;='Matched(Paired)_t_Test'!$B$26,W934," ")</f>
        <v>1.2125719289748019E-2</v>
      </c>
      <c r="Z934" s="3"/>
      <c r="AA934" s="6">
        <f>'Matched(Paired)_t_Test'!$B$16+AC934*'Matched(Paired)_t_Test'!$B$21</f>
        <v>6.2163024642089475</v>
      </c>
      <c r="AB934" s="11">
        <f t="shared" si="39"/>
        <v>5.7084408670213748E-4</v>
      </c>
      <c r="AC934" s="8">
        <f t="shared" si="42"/>
        <v>3.2799999999999843</v>
      </c>
      <c r="AD934" s="11">
        <f t="shared" si="40"/>
        <v>1.2125719289748019E-2</v>
      </c>
      <c r="AE934" s="10" t="str">
        <f>IF(AC934&lt;=-'Matched(Paired)_t_Test'!$B$22,AD934," ")</f>
        <v xml:space="preserve"> </v>
      </c>
      <c r="AF934" s="10">
        <f>IF(AC934&gt;='Matched(Paired)_t_Test'!$B$22,AD934," ")</f>
        <v>1.2125719289748019E-2</v>
      </c>
      <c r="AG934" s="3"/>
      <c r="AH934" s="3"/>
      <c r="AI934" s="3"/>
    </row>
    <row r="935" spans="20:35">
      <c r="T935" s="6">
        <f>'Matched(Paired)_t_Test'!$B$16+V935*'Matched(Paired)_t_Test'!$B$21</f>
        <v>6.2542067475272951</v>
      </c>
      <c r="U935" s="7">
        <f t="shared" si="37"/>
        <v>5.5269050810379699E-4</v>
      </c>
      <c r="V935" s="8">
        <f t="shared" si="41"/>
        <v>3.2999999999999843</v>
      </c>
      <c r="W935" s="9">
        <f t="shared" si="38"/>
        <v>1.1826934151171401E-2</v>
      </c>
      <c r="X935" s="10" t="str">
        <f>IF(V935&lt;=-'Matched(Paired)_t_Test'!$B$26,W935," ")</f>
        <v xml:space="preserve"> </v>
      </c>
      <c r="Y935" s="10">
        <f>IF(V935&gt;='Matched(Paired)_t_Test'!$B$26,W935," ")</f>
        <v>1.1826934151171401E-2</v>
      </c>
      <c r="Z935" s="3"/>
      <c r="AA935" s="6">
        <f>'Matched(Paired)_t_Test'!$B$16+AC935*'Matched(Paired)_t_Test'!$B$21</f>
        <v>6.2542067475272951</v>
      </c>
      <c r="AB935" s="11">
        <f t="shared" si="39"/>
        <v>5.5269050810379699E-4</v>
      </c>
      <c r="AC935" s="8">
        <f t="shared" si="42"/>
        <v>3.2999999999999843</v>
      </c>
      <c r="AD935" s="11">
        <f t="shared" si="40"/>
        <v>1.1826934151171401E-2</v>
      </c>
      <c r="AE935" s="10" t="str">
        <f>IF(AC935&lt;=-'Matched(Paired)_t_Test'!$B$22,AD935," ")</f>
        <v xml:space="preserve"> </v>
      </c>
      <c r="AF935" s="10">
        <f>IF(AC935&gt;='Matched(Paired)_t_Test'!$B$22,AD935," ")</f>
        <v>1.1826934151171401E-2</v>
      </c>
      <c r="AG935" s="3"/>
      <c r="AH935" s="3"/>
      <c r="AI935" s="3"/>
    </row>
    <row r="936" spans="20:35">
      <c r="T936" s="6">
        <f>'Matched(Paired)_t_Test'!$B$16+V936*'Matched(Paired)_t_Test'!$B$21</f>
        <v>6.2921110308456427</v>
      </c>
      <c r="U936" s="7">
        <f t="shared" si="37"/>
        <v>5.3519510553878239E-4</v>
      </c>
      <c r="V936" s="8">
        <f t="shared" si="41"/>
        <v>3.3199999999999843</v>
      </c>
      <c r="W936" s="9">
        <f t="shared" si="38"/>
        <v>1.1536157089396473E-2</v>
      </c>
      <c r="X936" s="10" t="str">
        <f>IF(V936&lt;=-'Matched(Paired)_t_Test'!$B$26,W936," ")</f>
        <v xml:space="preserve"> </v>
      </c>
      <c r="Y936" s="10">
        <f>IF(V936&gt;='Matched(Paired)_t_Test'!$B$26,W936," ")</f>
        <v>1.1536157089396473E-2</v>
      </c>
      <c r="Z936" s="3"/>
      <c r="AA936" s="6">
        <f>'Matched(Paired)_t_Test'!$B$16+AC936*'Matched(Paired)_t_Test'!$B$21</f>
        <v>6.2921110308456427</v>
      </c>
      <c r="AB936" s="11">
        <f t="shared" si="39"/>
        <v>5.3519510553878239E-4</v>
      </c>
      <c r="AC936" s="8">
        <f t="shared" si="42"/>
        <v>3.3199999999999843</v>
      </c>
      <c r="AD936" s="11">
        <f t="shared" si="40"/>
        <v>1.1536157089396473E-2</v>
      </c>
      <c r="AE936" s="10" t="str">
        <f>IF(AC936&lt;=-'Matched(Paired)_t_Test'!$B$22,AD936," ")</f>
        <v xml:space="preserve"> </v>
      </c>
      <c r="AF936" s="10">
        <f>IF(AC936&gt;='Matched(Paired)_t_Test'!$B$22,AD936," ")</f>
        <v>1.1536157089396473E-2</v>
      </c>
      <c r="AG936" s="3"/>
      <c r="AH936" s="3"/>
      <c r="AI936" s="3"/>
    </row>
    <row r="937" spans="20:35">
      <c r="T937" s="6">
        <f>'Matched(Paired)_t_Test'!$B$16+V937*'Matched(Paired)_t_Test'!$B$21</f>
        <v>6.3300153141639894</v>
      </c>
      <c r="U937" s="7">
        <f t="shared" si="37"/>
        <v>5.1833124710093793E-4</v>
      </c>
      <c r="V937" s="8">
        <f t="shared" si="41"/>
        <v>3.3399999999999843</v>
      </c>
      <c r="W937" s="9">
        <f t="shared" si="38"/>
        <v>1.1253162619276337E-2</v>
      </c>
      <c r="X937" s="10" t="str">
        <f>IF(V937&lt;=-'Matched(Paired)_t_Test'!$B$26,W937," ")</f>
        <v xml:space="preserve"> </v>
      </c>
      <c r="Y937" s="10">
        <f>IF(V937&gt;='Matched(Paired)_t_Test'!$B$26,W937," ")</f>
        <v>1.1253162619276337E-2</v>
      </c>
      <c r="Z937" s="3"/>
      <c r="AA937" s="6">
        <f>'Matched(Paired)_t_Test'!$B$16+AC937*'Matched(Paired)_t_Test'!$B$21</f>
        <v>6.3300153141639894</v>
      </c>
      <c r="AB937" s="11">
        <f t="shared" si="39"/>
        <v>5.1833124710093793E-4</v>
      </c>
      <c r="AC937" s="8">
        <f t="shared" si="42"/>
        <v>3.3399999999999843</v>
      </c>
      <c r="AD937" s="11">
        <f t="shared" si="40"/>
        <v>1.1253162619276337E-2</v>
      </c>
      <c r="AE937" s="10" t="str">
        <f>IF(AC937&lt;=-'Matched(Paired)_t_Test'!$B$22,AD937," ")</f>
        <v xml:space="preserve"> </v>
      </c>
      <c r="AF937" s="10">
        <f>IF(AC937&gt;='Matched(Paired)_t_Test'!$B$22,AD937," ")</f>
        <v>1.1253162619276337E-2</v>
      </c>
      <c r="AG937" s="3"/>
      <c r="AH937" s="3"/>
      <c r="AI937" s="3"/>
    </row>
    <row r="938" spans="20:35">
      <c r="T938" s="6">
        <f>'Matched(Paired)_t_Test'!$B$16+V938*'Matched(Paired)_t_Test'!$B$21</f>
        <v>6.367919597482337</v>
      </c>
      <c r="U938" s="7">
        <f t="shared" si="37"/>
        <v>5.0207348354034591E-4</v>
      </c>
      <c r="V938" s="8">
        <f t="shared" si="41"/>
        <v>3.3599999999999843</v>
      </c>
      <c r="W938" s="9">
        <f t="shared" si="38"/>
        <v>1.0977731645956388E-2</v>
      </c>
      <c r="X938" s="10" t="str">
        <f>IF(V938&lt;=-'Matched(Paired)_t_Test'!$B$26,W938," ")</f>
        <v xml:space="preserve"> </v>
      </c>
      <c r="Y938" s="10">
        <f>IF(V938&gt;='Matched(Paired)_t_Test'!$B$26,W938," ")</f>
        <v>1.0977731645956388E-2</v>
      </c>
      <c r="Z938" s="3"/>
      <c r="AA938" s="6">
        <f>'Matched(Paired)_t_Test'!$B$16+AC938*'Matched(Paired)_t_Test'!$B$21</f>
        <v>6.367919597482337</v>
      </c>
      <c r="AB938" s="11">
        <f t="shared" si="39"/>
        <v>5.0207348354034591E-4</v>
      </c>
      <c r="AC938" s="8">
        <f t="shared" si="42"/>
        <v>3.3599999999999843</v>
      </c>
      <c r="AD938" s="11">
        <f t="shared" si="40"/>
        <v>1.0977731645956388E-2</v>
      </c>
      <c r="AE938" s="10" t="str">
        <f>IF(AC938&lt;=-'Matched(Paired)_t_Test'!$B$22,AD938," ")</f>
        <v xml:space="preserve"> </v>
      </c>
      <c r="AF938" s="10">
        <f>IF(AC938&gt;='Matched(Paired)_t_Test'!$B$22,AD938," ")</f>
        <v>1.0977731645956388E-2</v>
      </c>
      <c r="AG938" s="3"/>
      <c r="AH938" s="3"/>
      <c r="AI938" s="3"/>
    </row>
    <row r="939" spans="20:35">
      <c r="T939" s="6">
        <f>'Matched(Paired)_t_Test'!$B$16+V939*'Matched(Paired)_t_Test'!$B$21</f>
        <v>6.4058238808006847</v>
      </c>
      <c r="U939" s="7">
        <f t="shared" si="37"/>
        <v>4.8639749141971499E-4</v>
      </c>
      <c r="V939" s="8">
        <f t="shared" si="41"/>
        <v>3.3799999999999844</v>
      </c>
      <c r="W939" s="9">
        <f t="shared" si="38"/>
        <v>1.0709651295582646E-2</v>
      </c>
      <c r="X939" s="10" t="str">
        <f>IF(V939&lt;=-'Matched(Paired)_t_Test'!$B$26,W939," ")</f>
        <v xml:space="preserve"> </v>
      </c>
      <c r="Y939" s="10">
        <f>IF(V939&gt;='Matched(Paired)_t_Test'!$B$26,W939," ")</f>
        <v>1.0709651295582646E-2</v>
      </c>
      <c r="Z939" s="3"/>
      <c r="AA939" s="6">
        <f>'Matched(Paired)_t_Test'!$B$16+AC939*'Matched(Paired)_t_Test'!$B$21</f>
        <v>6.4058238808006847</v>
      </c>
      <c r="AB939" s="11">
        <f t="shared" si="39"/>
        <v>4.8639749141971499E-4</v>
      </c>
      <c r="AC939" s="8">
        <f t="shared" si="42"/>
        <v>3.3799999999999844</v>
      </c>
      <c r="AD939" s="11">
        <f t="shared" si="40"/>
        <v>1.0709651295582646E-2</v>
      </c>
      <c r="AE939" s="10" t="str">
        <f>IF(AC939&lt;=-'Matched(Paired)_t_Test'!$B$22,AD939," ")</f>
        <v xml:space="preserve"> </v>
      </c>
      <c r="AF939" s="10">
        <f>IF(AC939&gt;='Matched(Paired)_t_Test'!$B$22,AD939," ")</f>
        <v>1.0709651295582646E-2</v>
      </c>
      <c r="AG939" s="3"/>
      <c r="AH939" s="3"/>
      <c r="AI939" s="3"/>
    </row>
    <row r="940" spans="20:35">
      <c r="T940" s="6">
        <f>'Matched(Paired)_t_Test'!$B$16+V940*'Matched(Paired)_t_Test'!$B$21</f>
        <v>6.4437281641190323</v>
      </c>
      <c r="U940" s="7">
        <f t="shared" si="37"/>
        <v>4.7128001919232072E-4</v>
      </c>
      <c r="V940" s="8">
        <f t="shared" si="41"/>
        <v>3.3999999999999844</v>
      </c>
      <c r="W940" s="9">
        <f t="shared" si="38"/>
        <v>1.0448714749395412E-2</v>
      </c>
      <c r="X940" s="10" t="str">
        <f>IF(V940&lt;=-'Matched(Paired)_t_Test'!$B$26,W940," ")</f>
        <v xml:space="preserve"> </v>
      </c>
      <c r="Y940" s="10">
        <f>IF(V940&gt;='Matched(Paired)_t_Test'!$B$26,W940," ")</f>
        <v>1.0448714749395412E-2</v>
      </c>
      <c r="Z940" s="3"/>
      <c r="AA940" s="6">
        <f>'Matched(Paired)_t_Test'!$B$16+AC940*'Matched(Paired)_t_Test'!$B$21</f>
        <v>6.4437281641190323</v>
      </c>
      <c r="AB940" s="11">
        <f t="shared" si="39"/>
        <v>4.7128001919232072E-4</v>
      </c>
      <c r="AC940" s="8">
        <f t="shared" si="42"/>
        <v>3.3999999999999844</v>
      </c>
      <c r="AD940" s="11">
        <f t="shared" si="40"/>
        <v>1.0448714749395412E-2</v>
      </c>
      <c r="AE940" s="10" t="str">
        <f>IF(AC940&lt;=-'Matched(Paired)_t_Test'!$B$22,AD940," ")</f>
        <v xml:space="preserve"> </v>
      </c>
      <c r="AF940" s="10">
        <f>IF(AC940&gt;='Matched(Paired)_t_Test'!$B$22,AD940," ")</f>
        <v>1.0448714749395412E-2</v>
      </c>
      <c r="AG940" s="3"/>
      <c r="AH940" s="3"/>
      <c r="AI940" s="3"/>
    </row>
    <row r="941" spans="20:35">
      <c r="T941" s="6">
        <f>'Matched(Paired)_t_Test'!$B$16+V941*'Matched(Paired)_t_Test'!$B$21</f>
        <v>6.4816324474373799</v>
      </c>
      <c r="U941" s="7">
        <f t="shared" si="37"/>
        <v>4.5669883604270139E-4</v>
      </c>
      <c r="V941" s="8">
        <f t="shared" si="41"/>
        <v>3.4199999999999844</v>
      </c>
      <c r="W941" s="9">
        <f t="shared" si="38"/>
        <v>1.0194721081225992E-2</v>
      </c>
      <c r="X941" s="10" t="str">
        <f>IF(V941&lt;=-'Matched(Paired)_t_Test'!$B$26,W941," ")</f>
        <v xml:space="preserve"> </v>
      </c>
      <c r="Y941" s="10">
        <f>IF(V941&gt;='Matched(Paired)_t_Test'!$B$26,W941," ")</f>
        <v>1.0194721081225992E-2</v>
      </c>
      <c r="Z941" s="3"/>
      <c r="AA941" s="6">
        <f>'Matched(Paired)_t_Test'!$B$16+AC941*'Matched(Paired)_t_Test'!$B$21</f>
        <v>6.4816324474373799</v>
      </c>
      <c r="AB941" s="11">
        <f t="shared" si="39"/>
        <v>4.5669883604270139E-4</v>
      </c>
      <c r="AC941" s="8">
        <f t="shared" si="42"/>
        <v>3.4199999999999844</v>
      </c>
      <c r="AD941" s="11">
        <f t="shared" si="40"/>
        <v>1.0194721081225992E-2</v>
      </c>
      <c r="AE941" s="10" t="str">
        <f>IF(AC941&lt;=-'Matched(Paired)_t_Test'!$B$22,AD941," ")</f>
        <v xml:space="preserve"> </v>
      </c>
      <c r="AF941" s="10">
        <f>IF(AC941&gt;='Matched(Paired)_t_Test'!$B$22,AD941," ")</f>
        <v>1.0194721081225992E-2</v>
      </c>
      <c r="AG941" s="3"/>
      <c r="AH941" s="3"/>
      <c r="AI941" s="3"/>
    </row>
    <row r="942" spans="20:35">
      <c r="T942" s="6">
        <f>'Matched(Paired)_t_Test'!$B$16+V942*'Matched(Paired)_t_Test'!$B$21</f>
        <v>6.5195367307557275</v>
      </c>
      <c r="U942" s="7">
        <f t="shared" si="37"/>
        <v>4.4263268334038763E-4</v>
      </c>
      <c r="V942" s="8">
        <f t="shared" si="41"/>
        <v>3.4399999999999844</v>
      </c>
      <c r="W942" s="9">
        <f t="shared" si="38"/>
        <v>9.9474750984059543E-3</v>
      </c>
      <c r="X942" s="10" t="str">
        <f>IF(V942&lt;=-'Matched(Paired)_t_Test'!$B$26,W942," ")</f>
        <v xml:space="preserve"> </v>
      </c>
      <c r="Y942" s="10">
        <f>IF(V942&gt;='Matched(Paired)_t_Test'!$B$26,W942," ")</f>
        <v>9.9474750984059543E-3</v>
      </c>
      <c r="Z942" s="3"/>
      <c r="AA942" s="6">
        <f>'Matched(Paired)_t_Test'!$B$16+AC942*'Matched(Paired)_t_Test'!$B$21</f>
        <v>6.5195367307557275</v>
      </c>
      <c r="AB942" s="11">
        <f t="shared" si="39"/>
        <v>4.4263268334038763E-4</v>
      </c>
      <c r="AC942" s="8">
        <f t="shared" si="42"/>
        <v>3.4399999999999844</v>
      </c>
      <c r="AD942" s="11">
        <f t="shared" si="40"/>
        <v>9.9474750984059543E-3</v>
      </c>
      <c r="AE942" s="10" t="str">
        <f>IF(AC942&lt;=-'Matched(Paired)_t_Test'!$B$22,AD942," ")</f>
        <v xml:space="preserve"> </v>
      </c>
      <c r="AF942" s="10">
        <f>IF(AC942&gt;='Matched(Paired)_t_Test'!$B$22,AD942," ")</f>
        <v>9.9474750984059543E-3</v>
      </c>
      <c r="AG942" s="3"/>
      <c r="AH942" s="3"/>
      <c r="AI942" s="3"/>
    </row>
    <row r="943" spans="20:35">
      <c r="T943" s="6">
        <f>'Matched(Paired)_t_Test'!$B$16+V943*'Matched(Paired)_t_Test'!$B$21</f>
        <v>6.5574410140740742</v>
      </c>
      <c r="U943" s="7">
        <f t="shared" si="37"/>
        <v>4.2906122856538857E-4</v>
      </c>
      <c r="V943" s="8">
        <f t="shared" si="41"/>
        <v>3.4599999999999844</v>
      </c>
      <c r="W943" s="9">
        <f t="shared" si="38"/>
        <v>9.7067871860910069E-3</v>
      </c>
      <c r="X943" s="10" t="str">
        <f>IF(V943&lt;=-'Matched(Paired)_t_Test'!$B$26,W943," ")</f>
        <v xml:space="preserve"> </v>
      </c>
      <c r="Y943" s="10">
        <f>IF(V943&gt;='Matched(Paired)_t_Test'!$B$26,W943," ")</f>
        <v>9.7067871860910069E-3</v>
      </c>
      <c r="Z943" s="3"/>
      <c r="AA943" s="6">
        <f>'Matched(Paired)_t_Test'!$B$16+AC943*'Matched(Paired)_t_Test'!$B$21</f>
        <v>6.5574410140740742</v>
      </c>
      <c r="AB943" s="11">
        <f t="shared" si="39"/>
        <v>4.2906122856538857E-4</v>
      </c>
      <c r="AC943" s="8">
        <f t="shared" si="42"/>
        <v>3.4599999999999844</v>
      </c>
      <c r="AD943" s="11">
        <f t="shared" si="40"/>
        <v>9.7067871860910069E-3</v>
      </c>
      <c r="AE943" s="10" t="str">
        <f>IF(AC943&lt;=-'Matched(Paired)_t_Test'!$B$22,AD943," ")</f>
        <v xml:space="preserve"> </v>
      </c>
      <c r="AF943" s="10">
        <f>IF(AC943&gt;='Matched(Paired)_t_Test'!$B$22,AD943," ")</f>
        <v>9.7067871860910069E-3</v>
      </c>
      <c r="AG943" s="3"/>
      <c r="AH943" s="3"/>
      <c r="AI943" s="3"/>
    </row>
    <row r="944" spans="20:35">
      <c r="T944" s="6">
        <f>'Matched(Paired)_t_Test'!$B$16+V944*'Matched(Paired)_t_Test'!$B$21</f>
        <v>6.5953452973924218</v>
      </c>
      <c r="U944" s="7">
        <f t="shared" si="37"/>
        <v>4.1596502157217684E-4</v>
      </c>
      <c r="V944" s="8">
        <f t="shared" si="41"/>
        <v>3.4799999999999844</v>
      </c>
      <c r="W944" s="9">
        <f t="shared" si="38"/>
        <v>9.4724731549947153E-3</v>
      </c>
      <c r="X944" s="10" t="str">
        <f>IF(V944&lt;=-'Matched(Paired)_t_Test'!$B$26,W944," ")</f>
        <v xml:space="preserve"> </v>
      </c>
      <c r="Y944" s="10">
        <f>IF(V944&gt;='Matched(Paired)_t_Test'!$B$26,W944," ")</f>
        <v>9.4724731549947153E-3</v>
      </c>
      <c r="Z944" s="3"/>
      <c r="AA944" s="6">
        <f>'Matched(Paired)_t_Test'!$B$16+AC944*'Matched(Paired)_t_Test'!$B$21</f>
        <v>6.5953452973924218</v>
      </c>
      <c r="AB944" s="11">
        <f t="shared" si="39"/>
        <v>4.1596502157217684E-4</v>
      </c>
      <c r="AC944" s="8">
        <f t="shared" si="42"/>
        <v>3.4799999999999844</v>
      </c>
      <c r="AD944" s="11">
        <f t="shared" si="40"/>
        <v>9.4724731549947153E-3</v>
      </c>
      <c r="AE944" s="10" t="str">
        <f>IF(AC944&lt;=-'Matched(Paired)_t_Test'!$B$22,AD944," ")</f>
        <v xml:space="preserve"> </v>
      </c>
      <c r="AF944" s="10">
        <f>IF(AC944&gt;='Matched(Paired)_t_Test'!$B$22,AD944," ")</f>
        <v>9.4724731549947153E-3</v>
      </c>
      <c r="AG944" s="3"/>
      <c r="AH944" s="3"/>
      <c r="AI944" s="3"/>
    </row>
    <row r="945" spans="20:35">
      <c r="T945" s="6">
        <f>'Matched(Paired)_t_Test'!$B$16+V945*'Matched(Paired)_t_Test'!$B$21</f>
        <v>6.6332495807107694</v>
      </c>
      <c r="U945" s="7">
        <f t="shared" si="37"/>
        <v>4.0332545306643469E-4</v>
      </c>
      <c r="V945" s="8">
        <f t="shared" si="41"/>
        <v>3.4999999999999845</v>
      </c>
      <c r="W945" s="9">
        <f t="shared" si="38"/>
        <v>9.2443540925210947E-3</v>
      </c>
      <c r="X945" s="10" t="str">
        <f>IF(V945&lt;=-'Matched(Paired)_t_Test'!$B$26,W945," ")</f>
        <v xml:space="preserve"> </v>
      </c>
      <c r="Y945" s="10">
        <f>IF(V945&gt;='Matched(Paired)_t_Test'!$B$26,W945," ")</f>
        <v>9.2443540925210947E-3</v>
      </c>
      <c r="Z945" s="3"/>
      <c r="AA945" s="6">
        <f>'Matched(Paired)_t_Test'!$B$16+AC945*'Matched(Paired)_t_Test'!$B$21</f>
        <v>6.6332495807107694</v>
      </c>
      <c r="AB945" s="11">
        <f t="shared" si="39"/>
        <v>4.0332545306643469E-4</v>
      </c>
      <c r="AC945" s="8">
        <f t="shared" si="42"/>
        <v>3.4999999999999845</v>
      </c>
      <c r="AD945" s="11">
        <f t="shared" si="40"/>
        <v>9.2443540925210947E-3</v>
      </c>
      <c r="AE945" s="10" t="str">
        <f>IF(AC945&lt;=-'Matched(Paired)_t_Test'!$B$22,AD945," ")</f>
        <v xml:space="preserve"> </v>
      </c>
      <c r="AF945" s="10">
        <f>IF(AC945&gt;='Matched(Paired)_t_Test'!$B$22,AD945," ")</f>
        <v>9.2443540925210947E-3</v>
      </c>
      <c r="AG945" s="3"/>
      <c r="AH945" s="3"/>
      <c r="AI945" s="3"/>
    </row>
    <row r="946" spans="20:35">
      <c r="T946" s="6">
        <f>'Matched(Paired)_t_Test'!$B$16+V946*'Matched(Paired)_t_Test'!$B$21</f>
        <v>6.671153864029117</v>
      </c>
      <c r="U946" s="7">
        <f t="shared" si="37"/>
        <v>3.9112471517591422E-4</v>
      </c>
      <c r="V946" s="8">
        <f t="shared" si="41"/>
        <v>3.5199999999999845</v>
      </c>
      <c r="W946" s="9">
        <f t="shared" si="38"/>
        <v>9.0222562172794542E-3</v>
      </c>
      <c r="X946" s="10" t="str">
        <f>IF(V946&lt;=-'Matched(Paired)_t_Test'!$B$26,W946," ")</f>
        <v xml:space="preserve"> </v>
      </c>
      <c r="Y946" s="10">
        <f>IF(V946&gt;='Matched(Paired)_t_Test'!$B$26,W946," ")</f>
        <v>9.0222562172794542E-3</v>
      </c>
      <c r="Z946" s="3"/>
      <c r="AA946" s="6">
        <f>'Matched(Paired)_t_Test'!$B$16+AC946*'Matched(Paired)_t_Test'!$B$21</f>
        <v>6.671153864029117</v>
      </c>
      <c r="AB946" s="11">
        <f t="shared" si="39"/>
        <v>3.9112471517591422E-4</v>
      </c>
      <c r="AC946" s="8">
        <f t="shared" si="42"/>
        <v>3.5199999999999845</v>
      </c>
      <c r="AD946" s="11">
        <f t="shared" si="40"/>
        <v>9.0222562172794542E-3</v>
      </c>
      <c r="AE946" s="10" t="str">
        <f>IF(AC946&lt;=-'Matched(Paired)_t_Test'!$B$22,AD946," ")</f>
        <v xml:space="preserve"> </v>
      </c>
      <c r="AF946" s="10">
        <f>IF(AC946&gt;='Matched(Paired)_t_Test'!$B$22,AD946," ")</f>
        <v>9.0222562172794542E-3</v>
      </c>
      <c r="AG946" s="3"/>
      <c r="AH946" s="3"/>
      <c r="AI946" s="3"/>
    </row>
    <row r="947" spans="20:35">
      <c r="T947" s="6">
        <f>'Matched(Paired)_t_Test'!$B$16+V947*'Matched(Paired)_t_Test'!$B$21</f>
        <v>6.7090581473474646</v>
      </c>
      <c r="U947" s="7">
        <f t="shared" si="37"/>
        <v>3.7934576400342531E-4</v>
      </c>
      <c r="V947" s="8">
        <f t="shared" si="41"/>
        <v>3.5399999999999845</v>
      </c>
      <c r="W947" s="9">
        <f t="shared" si="38"/>
        <v>8.8060107369596994E-3</v>
      </c>
      <c r="X947" s="10" t="str">
        <f>IF(V947&lt;=-'Matched(Paired)_t_Test'!$B$26,W947," ")</f>
        <v xml:space="preserve"> </v>
      </c>
      <c r="Y947" s="10">
        <f>IF(V947&gt;='Matched(Paired)_t_Test'!$B$26,W947," ")</f>
        <v>8.8060107369596994E-3</v>
      </c>
      <c r="Z947" s="3"/>
      <c r="AA947" s="6">
        <f>'Matched(Paired)_t_Test'!$B$16+AC947*'Matched(Paired)_t_Test'!$B$21</f>
        <v>6.7090581473474646</v>
      </c>
      <c r="AB947" s="11">
        <f t="shared" si="39"/>
        <v>3.7934576400342531E-4</v>
      </c>
      <c r="AC947" s="8">
        <f t="shared" si="42"/>
        <v>3.5399999999999845</v>
      </c>
      <c r="AD947" s="11">
        <f t="shared" si="40"/>
        <v>8.8060107369596994E-3</v>
      </c>
      <c r="AE947" s="10" t="str">
        <f>IF(AC947&lt;=-'Matched(Paired)_t_Test'!$B$22,AD947," ")</f>
        <v xml:space="preserve"> </v>
      </c>
      <c r="AF947" s="10">
        <f>IF(AC947&gt;='Matched(Paired)_t_Test'!$B$22,AD947," ")</f>
        <v>8.8060107369596994E-3</v>
      </c>
      <c r="AG947" s="3"/>
      <c r="AH947" s="3"/>
      <c r="AI947" s="3"/>
    </row>
    <row r="948" spans="20:35">
      <c r="T948" s="6">
        <f>'Matched(Paired)_t_Test'!$B$16+V948*'Matched(Paired)_t_Test'!$B$21</f>
        <v>6.7469624306658122</v>
      </c>
      <c r="U948" s="7">
        <f t="shared" si="37"/>
        <v>3.6797228405626364E-4</v>
      </c>
      <c r="V948" s="8">
        <f t="shared" si="41"/>
        <v>3.5599999999999845</v>
      </c>
      <c r="W948" s="9">
        <f t="shared" si="38"/>
        <v>8.5954537095418448E-3</v>
      </c>
      <c r="X948" s="10" t="str">
        <f>IF(V948&lt;=-'Matched(Paired)_t_Test'!$B$26,W948," ")</f>
        <v xml:space="preserve"> </v>
      </c>
      <c r="Y948" s="10">
        <f>IF(V948&gt;='Matched(Paired)_t_Test'!$B$26,W948," ")</f>
        <v>8.5954537095418448E-3</v>
      </c>
      <c r="Z948" s="3"/>
      <c r="AA948" s="6">
        <f>'Matched(Paired)_t_Test'!$B$16+AC948*'Matched(Paired)_t_Test'!$B$21</f>
        <v>6.7469624306658122</v>
      </c>
      <c r="AB948" s="11">
        <f t="shared" si="39"/>
        <v>3.6797228405626364E-4</v>
      </c>
      <c r="AC948" s="8">
        <f t="shared" si="42"/>
        <v>3.5599999999999845</v>
      </c>
      <c r="AD948" s="11">
        <f t="shared" si="40"/>
        <v>8.5954537095418448E-3</v>
      </c>
      <c r="AE948" s="10" t="str">
        <f>IF(AC948&lt;=-'Matched(Paired)_t_Test'!$B$22,AD948," ")</f>
        <v xml:space="preserve"> </v>
      </c>
      <c r="AF948" s="10">
        <f>IF(AC948&gt;='Matched(Paired)_t_Test'!$B$22,AD948," ")</f>
        <v>8.5954537095418448E-3</v>
      </c>
      <c r="AG948" s="3"/>
      <c r="AH948" s="3"/>
      <c r="AI948" s="3"/>
    </row>
    <row r="949" spans="20:35">
      <c r="T949" s="6">
        <f>'Matched(Paired)_t_Test'!$B$16+V949*'Matched(Paired)_t_Test'!$B$21</f>
        <v>6.784866713984159</v>
      </c>
      <c r="U949" s="7">
        <f t="shared" si="37"/>
        <v>3.5698865445229957E-4</v>
      </c>
      <c r="V949" s="8">
        <f t="shared" si="41"/>
        <v>3.5799999999999845</v>
      </c>
      <c r="W949" s="9">
        <f t="shared" si="38"/>
        <v>8.3904259078089113E-3</v>
      </c>
      <c r="X949" s="10" t="str">
        <f>IF(V949&lt;=-'Matched(Paired)_t_Test'!$B$26,W949," ")</f>
        <v xml:space="preserve"> </v>
      </c>
      <c r="Y949" s="10">
        <f>IF(V949&gt;='Matched(Paired)_t_Test'!$B$26,W949," ")</f>
        <v>8.3904259078089113E-3</v>
      </c>
      <c r="Z949" s="3"/>
      <c r="AA949" s="6">
        <f>'Matched(Paired)_t_Test'!$B$16+AC949*'Matched(Paired)_t_Test'!$B$21</f>
        <v>6.784866713984159</v>
      </c>
      <c r="AB949" s="11">
        <f t="shared" si="39"/>
        <v>3.5698865445229957E-4</v>
      </c>
      <c r="AC949" s="8">
        <f t="shared" si="42"/>
        <v>3.5799999999999845</v>
      </c>
      <c r="AD949" s="11">
        <f t="shared" si="40"/>
        <v>8.3904259078089113E-3</v>
      </c>
      <c r="AE949" s="10" t="str">
        <f>IF(AC949&lt;=-'Matched(Paired)_t_Test'!$B$22,AD949," ")</f>
        <v xml:space="preserve"> </v>
      </c>
      <c r="AF949" s="10">
        <f>IF(AC949&gt;='Matched(Paired)_t_Test'!$B$22,AD949," ")</f>
        <v>8.3904259078089113E-3</v>
      </c>
      <c r="AG949" s="3"/>
      <c r="AH949" s="3"/>
      <c r="AI949" s="3"/>
    </row>
    <row r="950" spans="20:35">
      <c r="T950" s="6">
        <f>'Matched(Paired)_t_Test'!$B$16+V950*'Matched(Paired)_t_Test'!$B$21</f>
        <v>6.8227709973025066</v>
      </c>
      <c r="U950" s="7">
        <f t="shared" si="37"/>
        <v>3.46379916808516E-4</v>
      </c>
      <c r="V950" s="8">
        <f t="shared" si="41"/>
        <v>3.5999999999999845</v>
      </c>
      <c r="W950" s="9">
        <f t="shared" si="38"/>
        <v>8.1907726871292101E-3</v>
      </c>
      <c r="X950" s="10" t="str">
        <f>IF(V950&lt;=-'Matched(Paired)_t_Test'!$B$26,W950," ")</f>
        <v xml:space="preserve"> </v>
      </c>
      <c r="Y950" s="10">
        <f>IF(V950&gt;='Matched(Paired)_t_Test'!$B$26,W950," ")</f>
        <v>8.1907726871292101E-3</v>
      </c>
      <c r="Z950" s="3"/>
      <c r="AA950" s="6">
        <f>'Matched(Paired)_t_Test'!$B$16+AC950*'Matched(Paired)_t_Test'!$B$21</f>
        <v>6.8227709973025066</v>
      </c>
      <c r="AB950" s="11">
        <f t="shared" si="39"/>
        <v>3.46379916808516E-4</v>
      </c>
      <c r="AC950" s="8">
        <f t="shared" si="42"/>
        <v>3.5999999999999845</v>
      </c>
      <c r="AD950" s="11">
        <f t="shared" si="40"/>
        <v>8.1907726871292101E-3</v>
      </c>
      <c r="AE950" s="10" t="str">
        <f>IF(AC950&lt;=-'Matched(Paired)_t_Test'!$B$22,AD950," ")</f>
        <v xml:space="preserve"> </v>
      </c>
      <c r="AF950" s="10">
        <f>IF(AC950&gt;='Matched(Paired)_t_Test'!$B$22,AD950," ")</f>
        <v>8.1907726871292101E-3</v>
      </c>
      <c r="AG950" s="3"/>
      <c r="AH950" s="3"/>
      <c r="AI950" s="3"/>
    </row>
    <row r="951" spans="20:35">
      <c r="T951" s="6">
        <f>'Matched(Paired)_t_Test'!$B$16+V951*'Matched(Paired)_t_Test'!$B$21</f>
        <v>6.8606752806208542</v>
      </c>
      <c r="U951" s="7">
        <f t="shared" si="37"/>
        <v>3.361317447230542E-4</v>
      </c>
      <c r="V951" s="8">
        <f t="shared" si="41"/>
        <v>3.6199999999999846</v>
      </c>
      <c r="W951" s="9">
        <f t="shared" si="38"/>
        <v>7.9963438564699969E-3</v>
      </c>
      <c r="X951" s="10" t="str">
        <f>IF(V951&lt;=-'Matched(Paired)_t_Test'!$B$26,W951," ")</f>
        <v xml:space="preserve"> </v>
      </c>
      <c r="Y951" s="10">
        <f>IF(V951&gt;='Matched(Paired)_t_Test'!$B$26,W951," ")</f>
        <v>7.9963438564699969E-3</v>
      </c>
      <c r="Z951" s="3"/>
      <c r="AA951" s="6">
        <f>'Matched(Paired)_t_Test'!$B$16+AC951*'Matched(Paired)_t_Test'!$B$21</f>
        <v>6.8606752806208542</v>
      </c>
      <c r="AB951" s="11">
        <f t="shared" si="39"/>
        <v>3.361317447230542E-4</v>
      </c>
      <c r="AC951" s="8">
        <f t="shared" si="42"/>
        <v>3.6199999999999846</v>
      </c>
      <c r="AD951" s="11">
        <f t="shared" si="40"/>
        <v>7.9963438564699969E-3</v>
      </c>
      <c r="AE951" s="10" t="str">
        <f>IF(AC951&lt;=-'Matched(Paired)_t_Test'!$B$22,AD951," ")</f>
        <v xml:space="preserve"> </v>
      </c>
      <c r="AF951" s="10">
        <f>IF(AC951&gt;='Matched(Paired)_t_Test'!$B$22,AD951," ")</f>
        <v>7.9963438564699969E-3</v>
      </c>
      <c r="AG951" s="3"/>
      <c r="AH951" s="3"/>
      <c r="AI951" s="3"/>
    </row>
    <row r="952" spans="20:35">
      <c r="T952" s="6">
        <f>'Matched(Paired)_t_Test'!$B$16+V952*'Matched(Paired)_t_Test'!$B$21</f>
        <v>6.8985795639392018</v>
      </c>
      <c r="U952" s="7">
        <f t="shared" si="37"/>
        <v>3.2623041476674569E-4</v>
      </c>
      <c r="V952" s="8">
        <f t="shared" si="41"/>
        <v>3.6399999999999846</v>
      </c>
      <c r="W952" s="9">
        <f t="shared" si="38"/>
        <v>7.8069935526021003E-3</v>
      </c>
      <c r="X952" s="10" t="str">
        <f>IF(V952&lt;=-'Matched(Paired)_t_Test'!$B$26,W952," ")</f>
        <v xml:space="preserve"> </v>
      </c>
      <c r="Y952" s="10">
        <f>IF(V952&gt;='Matched(Paired)_t_Test'!$B$26,W952," ")</f>
        <v>7.8069935526021003E-3</v>
      </c>
      <c r="Z952" s="3"/>
      <c r="AA952" s="6">
        <f>'Matched(Paired)_t_Test'!$B$16+AC952*'Matched(Paired)_t_Test'!$B$21</f>
        <v>6.8985795639392018</v>
      </c>
      <c r="AB952" s="11">
        <f t="shared" si="39"/>
        <v>3.2623041476674569E-4</v>
      </c>
      <c r="AC952" s="8">
        <f t="shared" si="42"/>
        <v>3.6399999999999846</v>
      </c>
      <c r="AD952" s="11">
        <f t="shared" si="40"/>
        <v>7.8069935526021003E-3</v>
      </c>
      <c r="AE952" s="10" t="str">
        <f>IF(AC952&lt;=-'Matched(Paired)_t_Test'!$B$22,AD952," ")</f>
        <v xml:space="preserve"> </v>
      </c>
      <c r="AF952" s="10">
        <f>IF(AC952&gt;='Matched(Paired)_t_Test'!$B$22,AD952," ")</f>
        <v>7.8069935526021003E-3</v>
      </c>
      <c r="AG952" s="3"/>
      <c r="AH952" s="3"/>
      <c r="AI952" s="3"/>
    </row>
    <row r="953" spans="20:35">
      <c r="T953" s="6">
        <f>'Matched(Paired)_t_Test'!$B$16+V953*'Matched(Paired)_t_Test'!$B$21</f>
        <v>6.9364838472575494</v>
      </c>
      <c r="U953" s="7">
        <f t="shared" si="37"/>
        <v>3.1666277890478458E-4</v>
      </c>
      <c r="V953" s="8">
        <f t="shared" si="41"/>
        <v>3.6599999999999846</v>
      </c>
      <c r="W953" s="9">
        <f t="shared" si="38"/>
        <v>7.6225801174520979E-3</v>
      </c>
      <c r="X953" s="10" t="str">
        <f>IF(V953&lt;=-'Matched(Paired)_t_Test'!$B$26,W953," ")</f>
        <v xml:space="preserve"> </v>
      </c>
      <c r="Y953" s="10">
        <f>IF(V953&gt;='Matched(Paired)_t_Test'!$B$26,W953," ")</f>
        <v>7.6225801174520979E-3</v>
      </c>
      <c r="Z953" s="3"/>
      <c r="AA953" s="6">
        <f>'Matched(Paired)_t_Test'!$B$16+AC953*'Matched(Paired)_t_Test'!$B$21</f>
        <v>6.9364838472575494</v>
      </c>
      <c r="AB953" s="11">
        <f t="shared" si="39"/>
        <v>3.1666277890478458E-4</v>
      </c>
      <c r="AC953" s="8">
        <f t="shared" si="42"/>
        <v>3.6599999999999846</v>
      </c>
      <c r="AD953" s="11">
        <f t="shared" si="40"/>
        <v>7.6225801174520979E-3</v>
      </c>
      <c r="AE953" s="10" t="str">
        <f>IF(AC953&lt;=-'Matched(Paired)_t_Test'!$B$22,AD953," ")</f>
        <v xml:space="preserve"> </v>
      </c>
      <c r="AF953" s="10">
        <f>IF(AC953&gt;='Matched(Paired)_t_Test'!$B$22,AD953," ")</f>
        <v>7.6225801174520979E-3</v>
      </c>
      <c r="AG953" s="3"/>
      <c r="AH953" s="3"/>
      <c r="AI953" s="3"/>
    </row>
    <row r="954" spans="20:35">
      <c r="T954" s="6">
        <f>'Matched(Paired)_t_Test'!$B$16+V954*'Matched(Paired)_t_Test'!$B$21</f>
        <v>6.974388130575897</v>
      </c>
      <c r="U954" s="7">
        <f t="shared" si="37"/>
        <v>3.0741623827358183E-4</v>
      </c>
      <c r="V954" s="8">
        <f t="shared" si="41"/>
        <v>3.6799999999999846</v>
      </c>
      <c r="W954" s="9">
        <f t="shared" si="38"/>
        <v>7.4429659785563759E-3</v>
      </c>
      <c r="X954" s="10" t="str">
        <f>IF(V954&lt;=-'Matched(Paired)_t_Test'!$B$26,W954," ")</f>
        <v xml:space="preserve"> </v>
      </c>
      <c r="Y954" s="10">
        <f>IF(V954&gt;='Matched(Paired)_t_Test'!$B$26,W954," ")</f>
        <v>7.4429659785563759E-3</v>
      </c>
      <c r="Z954" s="3"/>
      <c r="AA954" s="6">
        <f>'Matched(Paired)_t_Test'!$B$16+AC954*'Matched(Paired)_t_Test'!$B$21</f>
        <v>6.974388130575897</v>
      </c>
      <c r="AB954" s="11">
        <f t="shared" si="39"/>
        <v>3.0741623827358183E-4</v>
      </c>
      <c r="AC954" s="8">
        <f t="shared" si="42"/>
        <v>3.6799999999999846</v>
      </c>
      <c r="AD954" s="11">
        <f t="shared" si="40"/>
        <v>7.4429659785563759E-3</v>
      </c>
      <c r="AE954" s="10" t="str">
        <f>IF(AC954&lt;=-'Matched(Paired)_t_Test'!$B$22,AD954," ")</f>
        <v xml:space="preserve"> </v>
      </c>
      <c r="AF954" s="10">
        <f>IF(AC954&gt;='Matched(Paired)_t_Test'!$B$22,AD954," ")</f>
        <v>7.4429659785563759E-3</v>
      </c>
      <c r="AG954" s="3"/>
      <c r="AH954" s="3"/>
      <c r="AI954" s="3"/>
    </row>
    <row r="955" spans="20:35">
      <c r="T955" s="6">
        <f>'Matched(Paired)_t_Test'!$B$16+V955*'Matched(Paired)_t_Test'!$B$21</f>
        <v>7.0122924138942437</v>
      </c>
      <c r="U955" s="7">
        <f t="shared" si="37"/>
        <v>2.9847871824197877E-4</v>
      </c>
      <c r="V955" s="8">
        <f t="shared" si="41"/>
        <v>3.6999999999999846</v>
      </c>
      <c r="W955" s="9">
        <f t="shared" si="38"/>
        <v>7.2680175325695266E-3</v>
      </c>
      <c r="X955" s="10" t="str">
        <f>IF(V955&lt;=-'Matched(Paired)_t_Test'!$B$26,W955," ")</f>
        <v xml:space="preserve"> </v>
      </c>
      <c r="Y955" s="10">
        <f>IF(V955&gt;='Matched(Paired)_t_Test'!$B$26,W955," ")</f>
        <v>7.2680175325695266E-3</v>
      </c>
      <c r="Z955" s="3"/>
      <c r="AA955" s="6">
        <f>'Matched(Paired)_t_Test'!$B$16+AC955*'Matched(Paired)_t_Test'!$B$21</f>
        <v>7.0122924138942437</v>
      </c>
      <c r="AB955" s="11">
        <f t="shared" si="39"/>
        <v>2.9847871824197877E-4</v>
      </c>
      <c r="AC955" s="8">
        <f t="shared" si="42"/>
        <v>3.6999999999999846</v>
      </c>
      <c r="AD955" s="11">
        <f t="shared" si="40"/>
        <v>7.2680175325695266E-3</v>
      </c>
      <c r="AE955" s="10" t="str">
        <f>IF(AC955&lt;=-'Matched(Paired)_t_Test'!$B$22,AD955," ")</f>
        <v xml:space="preserve"> </v>
      </c>
      <c r="AF955" s="10">
        <f>IF(AC955&gt;='Matched(Paired)_t_Test'!$B$22,AD955," ")</f>
        <v>7.2680175325695266E-3</v>
      </c>
      <c r="AG955" s="3"/>
      <c r="AH955" s="3"/>
      <c r="AI955" s="3"/>
    </row>
    <row r="956" spans="20:35">
      <c r="T956" s="6">
        <f>'Matched(Paired)_t_Test'!$B$16+V956*'Matched(Paired)_t_Test'!$B$21</f>
        <v>7.0501966972125913</v>
      </c>
      <c r="U956" s="7">
        <f t="shared" si="37"/>
        <v>2.8983864468988958E-4</v>
      </c>
      <c r="V956" s="8">
        <f t="shared" si="41"/>
        <v>3.7199999999999847</v>
      </c>
      <c r="W956" s="9">
        <f t="shared" si="38"/>
        <v>7.0976050317775935E-3</v>
      </c>
      <c r="X956" s="10" t="str">
        <f>IF(V956&lt;=-'Matched(Paired)_t_Test'!$B$26,W956," ")</f>
        <v xml:space="preserve"> </v>
      </c>
      <c r="Y956" s="10">
        <f>IF(V956&gt;='Matched(Paired)_t_Test'!$B$26,W956," ")</f>
        <v>7.0976050317775935E-3</v>
      </c>
      <c r="Z956" s="3"/>
      <c r="AA956" s="6">
        <f>'Matched(Paired)_t_Test'!$B$16+AC956*'Matched(Paired)_t_Test'!$B$21</f>
        <v>7.0501966972125913</v>
      </c>
      <c r="AB956" s="11">
        <f t="shared" si="39"/>
        <v>2.8983864468988958E-4</v>
      </c>
      <c r="AC956" s="8">
        <f t="shared" si="42"/>
        <v>3.7199999999999847</v>
      </c>
      <c r="AD956" s="11">
        <f t="shared" si="40"/>
        <v>7.0976050317775935E-3</v>
      </c>
      <c r="AE956" s="10" t="str">
        <f>IF(AC956&lt;=-'Matched(Paired)_t_Test'!$B$22,AD956," ")</f>
        <v xml:space="preserve"> </v>
      </c>
      <c r="AF956" s="10">
        <f>IF(AC956&gt;='Matched(Paired)_t_Test'!$B$22,AD956," ")</f>
        <v>7.0976050317775935E-3</v>
      </c>
      <c r="AG956" s="3"/>
      <c r="AH956" s="3"/>
      <c r="AI956" s="3"/>
    </row>
    <row r="957" spans="20:35">
      <c r="T957" s="6">
        <f>'Matched(Paired)_t_Test'!$B$16+V957*'Matched(Paired)_t_Test'!$B$21</f>
        <v>7.088100980530939</v>
      </c>
      <c r="U957" s="7">
        <f t="shared" si="37"/>
        <v>2.814849214411323E-4</v>
      </c>
      <c r="V957" s="8">
        <f t="shared" si="41"/>
        <v>3.7399999999999847</v>
      </c>
      <c r="W957" s="9">
        <f t="shared" si="38"/>
        <v>6.9316024735653087E-3</v>
      </c>
      <c r="X957" s="10" t="str">
        <f>IF(V957&lt;=-'Matched(Paired)_t_Test'!$B$26,W957," ")</f>
        <v xml:space="preserve"> </v>
      </c>
      <c r="Y957" s="10">
        <f>IF(V957&gt;='Matched(Paired)_t_Test'!$B$26,W957," ")</f>
        <v>6.9316024735653087E-3</v>
      </c>
      <c r="Z957" s="3"/>
      <c r="AA957" s="6">
        <f>'Matched(Paired)_t_Test'!$B$16+AC957*'Matched(Paired)_t_Test'!$B$21</f>
        <v>7.088100980530939</v>
      </c>
      <c r="AB957" s="11">
        <f t="shared" si="39"/>
        <v>2.814849214411323E-4</v>
      </c>
      <c r="AC957" s="8">
        <f t="shared" si="42"/>
        <v>3.7399999999999847</v>
      </c>
      <c r="AD957" s="11">
        <f t="shared" si="40"/>
        <v>6.9316024735653087E-3</v>
      </c>
      <c r="AE957" s="10" t="str">
        <f>IF(AC957&lt;=-'Matched(Paired)_t_Test'!$B$22,AD957," ")</f>
        <v xml:space="preserve"> </v>
      </c>
      <c r="AF957" s="10">
        <f>IF(AC957&gt;='Matched(Paired)_t_Test'!$B$22,AD957," ")</f>
        <v>6.9316024735653087E-3</v>
      </c>
      <c r="AG957" s="3"/>
      <c r="AH957" s="3"/>
      <c r="AI957" s="3"/>
    </row>
    <row r="958" spans="20:35">
      <c r="T958" s="6">
        <f>'Matched(Paired)_t_Test'!$B$16+V958*'Matched(Paired)_t_Test'!$B$21</f>
        <v>7.1260052638492866</v>
      </c>
      <c r="U958" s="7">
        <f t="shared" si="37"/>
        <v>2.7340690879065939E-4</v>
      </c>
      <c r="V958" s="8">
        <f t="shared" si="41"/>
        <v>3.7599999999999847</v>
      </c>
      <c r="W958" s="9">
        <f t="shared" si="38"/>
        <v>6.7698874927851092E-3</v>
      </c>
      <c r="X958" s="10" t="str">
        <f>IF(V958&lt;=-'Matched(Paired)_t_Test'!$B$26,W958," ")</f>
        <v xml:space="preserve"> </v>
      </c>
      <c r="Y958" s="10">
        <f>IF(V958&gt;='Matched(Paired)_t_Test'!$B$26,W958," ")</f>
        <v>6.7698874927851092E-3</v>
      </c>
      <c r="Z958" s="3"/>
      <c r="AA958" s="6">
        <f>'Matched(Paired)_t_Test'!$B$16+AC958*'Matched(Paired)_t_Test'!$B$21</f>
        <v>7.1260052638492866</v>
      </c>
      <c r="AB958" s="11">
        <f t="shared" si="39"/>
        <v>2.7340690879065939E-4</v>
      </c>
      <c r="AC958" s="8">
        <f t="shared" si="42"/>
        <v>3.7599999999999847</v>
      </c>
      <c r="AD958" s="11">
        <f t="shared" si="40"/>
        <v>6.7698874927851092E-3</v>
      </c>
      <c r="AE958" s="10" t="str">
        <f>IF(AC958&lt;=-'Matched(Paired)_t_Test'!$B$22,AD958," ")</f>
        <v xml:space="preserve"> </v>
      </c>
      <c r="AF958" s="10">
        <f>IF(AC958&gt;='Matched(Paired)_t_Test'!$B$22,AD958," ")</f>
        <v>6.7698874927851092E-3</v>
      </c>
      <c r="AG958" s="3"/>
      <c r="AH958" s="3"/>
      <c r="AI958" s="3"/>
    </row>
    <row r="959" spans="20:35">
      <c r="T959" s="6">
        <f>'Matched(Paired)_t_Test'!$B$16+V959*'Matched(Paired)_t_Test'!$B$21</f>
        <v>7.1639095471676342</v>
      </c>
      <c r="U959" s="7">
        <f t="shared" si="37"/>
        <v>2.6559440306966745E-4</v>
      </c>
      <c r="V959" s="8">
        <f t="shared" si="41"/>
        <v>3.7799999999999847</v>
      </c>
      <c r="W959" s="9">
        <f t="shared" si="38"/>
        <v>6.6123412569748458E-3</v>
      </c>
      <c r="X959" s="10" t="str">
        <f>IF(V959&lt;=-'Matched(Paired)_t_Test'!$B$26,W959," ")</f>
        <v xml:space="preserve"> </v>
      </c>
      <c r="Y959" s="10">
        <f>IF(V959&gt;='Matched(Paired)_t_Test'!$B$26,W959," ")</f>
        <v>6.6123412569748458E-3</v>
      </c>
      <c r="Z959" s="3"/>
      <c r="AA959" s="6">
        <f>'Matched(Paired)_t_Test'!$B$16+AC959*'Matched(Paired)_t_Test'!$B$21</f>
        <v>7.1639095471676342</v>
      </c>
      <c r="AB959" s="11">
        <f t="shared" si="39"/>
        <v>2.6559440306966745E-4</v>
      </c>
      <c r="AC959" s="8">
        <f t="shared" si="42"/>
        <v>3.7799999999999847</v>
      </c>
      <c r="AD959" s="11">
        <f t="shared" si="40"/>
        <v>6.6123412569748458E-3</v>
      </c>
      <c r="AE959" s="10" t="str">
        <f>IF(AC959&lt;=-'Matched(Paired)_t_Test'!$B$22,AD959," ")</f>
        <v xml:space="preserve"> </v>
      </c>
      <c r="AF959" s="10">
        <f>IF(AC959&gt;='Matched(Paired)_t_Test'!$B$22,AD959," ")</f>
        <v>6.6123412569748458E-3</v>
      </c>
      <c r="AG959" s="3"/>
      <c r="AH959" s="3"/>
      <c r="AI959" s="3"/>
    </row>
    <row r="960" spans="20:35">
      <c r="T960" s="6">
        <f>'Matched(Paired)_t_Test'!$B$16+V960*'Matched(Paired)_t_Test'!$B$21</f>
        <v>7.2018138304859818</v>
      </c>
      <c r="U960" s="7">
        <f t="shared" si="37"/>
        <v>2.5803761719514977E-4</v>
      </c>
      <c r="V960" s="8">
        <f t="shared" si="41"/>
        <v>3.7999999999999847</v>
      </c>
      <c r="W960" s="9">
        <f t="shared" si="38"/>
        <v>6.4588483643699558E-3</v>
      </c>
      <c r="X960" s="10" t="str">
        <f>IF(V960&lt;=-'Matched(Paired)_t_Test'!$B$26,W960," ")</f>
        <v xml:space="preserve"> </v>
      </c>
      <c r="Y960" s="10">
        <f>IF(V960&gt;='Matched(Paired)_t_Test'!$B$26,W960," ")</f>
        <v>6.4588483643699558E-3</v>
      </c>
      <c r="Z960" s="3"/>
      <c r="AA960" s="6">
        <f>'Matched(Paired)_t_Test'!$B$16+AC960*'Matched(Paired)_t_Test'!$B$21</f>
        <v>7.2018138304859818</v>
      </c>
      <c r="AB960" s="11">
        <f t="shared" si="39"/>
        <v>2.5803761719514977E-4</v>
      </c>
      <c r="AC960" s="8">
        <f t="shared" si="42"/>
        <v>3.7999999999999847</v>
      </c>
      <c r="AD960" s="11">
        <f t="shared" si="40"/>
        <v>6.4588483643699558E-3</v>
      </c>
      <c r="AE960" s="10" t="str">
        <f>IF(AC960&lt;=-'Matched(Paired)_t_Test'!$B$22,AD960," ")</f>
        <v xml:space="preserve"> </v>
      </c>
      <c r="AF960" s="10">
        <f>IF(AC960&gt;='Matched(Paired)_t_Test'!$B$22,AD960," ")</f>
        <v>6.4588483643699558E-3</v>
      </c>
      <c r="AG960" s="3"/>
      <c r="AH960" s="3"/>
      <c r="AI960" s="3"/>
    </row>
    <row r="961" spans="20:35">
      <c r="T961" s="6">
        <f>'Matched(Paired)_t_Test'!$B$16+V961*'Matched(Paired)_t_Test'!$B$21</f>
        <v>7.2397181138043285</v>
      </c>
      <c r="U961" s="7">
        <f t="shared" si="37"/>
        <v>2.5072716215336139E-4</v>
      </c>
      <c r="V961" s="8">
        <f t="shared" si="41"/>
        <v>3.8199999999999847</v>
      </c>
      <c r="W961" s="9">
        <f t="shared" si="38"/>
        <v>6.3092967446555541E-3</v>
      </c>
      <c r="X961" s="10" t="str">
        <f>IF(V961&lt;=-'Matched(Paired)_t_Test'!$B$26,W961," ")</f>
        <v xml:space="preserve"> </v>
      </c>
      <c r="Y961" s="10">
        <f>IF(V961&gt;='Matched(Paired)_t_Test'!$B$26,W961," ")</f>
        <v>6.3092967446555541E-3</v>
      </c>
      <c r="Z961" s="3"/>
      <c r="AA961" s="6">
        <f>'Matched(Paired)_t_Test'!$B$16+AC961*'Matched(Paired)_t_Test'!$B$21</f>
        <v>7.2397181138043285</v>
      </c>
      <c r="AB961" s="11">
        <f t="shared" si="39"/>
        <v>2.5072716215336139E-4</v>
      </c>
      <c r="AC961" s="8">
        <f t="shared" si="42"/>
        <v>3.8199999999999847</v>
      </c>
      <c r="AD961" s="11">
        <f t="shared" si="40"/>
        <v>6.3092967446555541E-3</v>
      </c>
      <c r="AE961" s="10" t="str">
        <f>IF(AC961&lt;=-'Matched(Paired)_t_Test'!$B$22,AD961," ")</f>
        <v xml:space="preserve"> </v>
      </c>
      <c r="AF961" s="10">
        <f>IF(AC961&gt;='Matched(Paired)_t_Test'!$B$22,AD961," ")</f>
        <v>6.3092967446555541E-3</v>
      </c>
      <c r="AG961" s="3"/>
      <c r="AH961" s="3"/>
      <c r="AI961" s="3"/>
    </row>
    <row r="962" spans="20:35">
      <c r="T962" s="6">
        <f>'Matched(Paired)_t_Test'!$B$16+V962*'Matched(Paired)_t_Test'!$B$21</f>
        <v>7.2776223971226761</v>
      </c>
      <c r="U962" s="7">
        <f t="shared" si="37"/>
        <v>2.4365402936938794E-4</v>
      </c>
      <c r="V962" s="8">
        <f t="shared" si="41"/>
        <v>3.8399999999999848</v>
      </c>
      <c r="W962" s="9">
        <f t="shared" si="38"/>
        <v>6.1635775624031535E-3</v>
      </c>
      <c r="X962" s="10" t="str">
        <f>IF(V962&lt;=-'Matched(Paired)_t_Test'!$B$26,W962," ")</f>
        <v xml:space="preserve"> </v>
      </c>
      <c r="Y962" s="10">
        <f>IF(V962&gt;='Matched(Paired)_t_Test'!$B$26,W962," ")</f>
        <v>6.1635775624031535E-3</v>
      </c>
      <c r="Z962" s="3"/>
      <c r="AA962" s="6">
        <f>'Matched(Paired)_t_Test'!$B$16+AC962*'Matched(Paired)_t_Test'!$B$21</f>
        <v>7.2776223971226761</v>
      </c>
      <c r="AB962" s="11">
        <f t="shared" si="39"/>
        <v>2.4365402936938794E-4</v>
      </c>
      <c r="AC962" s="8">
        <f t="shared" si="42"/>
        <v>3.8399999999999848</v>
      </c>
      <c r="AD962" s="11">
        <f t="shared" si="40"/>
        <v>6.1635775624031535E-3</v>
      </c>
      <c r="AE962" s="10" t="str">
        <f>IF(AC962&lt;=-'Matched(Paired)_t_Test'!$B$22,AD962," ")</f>
        <v xml:space="preserve"> </v>
      </c>
      <c r="AF962" s="10">
        <f>IF(AC962&gt;='Matched(Paired)_t_Test'!$B$22,AD962," ")</f>
        <v>6.1635775624031535E-3</v>
      </c>
      <c r="AG962" s="3"/>
      <c r="AH962" s="3"/>
      <c r="AI962" s="3"/>
    </row>
    <row r="963" spans="20:35">
      <c r="T963" s="6">
        <f>'Matched(Paired)_t_Test'!$B$16+V963*'Matched(Paired)_t_Test'!$B$21</f>
        <v>7.3155266804410237</v>
      </c>
      <c r="U963" s="7">
        <f t="shared" si="37"/>
        <v>2.3680957391762419E-4</v>
      </c>
      <c r="V963" s="8">
        <f t="shared" si="41"/>
        <v>3.8599999999999848</v>
      </c>
      <c r="W963" s="9">
        <f t="shared" si="38"/>
        <v>6.0215851231364996E-3</v>
      </c>
      <c r="X963" s="10" t="str">
        <f>IF(V963&lt;=-'Matched(Paired)_t_Test'!$B$26,W963," ")</f>
        <v xml:space="preserve"> </v>
      </c>
      <c r="Y963" s="10">
        <f>IF(V963&gt;='Matched(Paired)_t_Test'!$B$26,W963," ")</f>
        <v>6.0215851231364996E-3</v>
      </c>
      <c r="Z963" s="3"/>
      <c r="AA963" s="6">
        <f>'Matched(Paired)_t_Test'!$B$16+AC963*'Matched(Paired)_t_Test'!$B$21</f>
        <v>7.3155266804410237</v>
      </c>
      <c r="AB963" s="11">
        <f t="shared" si="39"/>
        <v>2.3680957391762419E-4</v>
      </c>
      <c r="AC963" s="8">
        <f t="shared" si="42"/>
        <v>3.8599999999999848</v>
      </c>
      <c r="AD963" s="11">
        <f t="shared" si="40"/>
        <v>6.0215851231364996E-3</v>
      </c>
      <c r="AE963" s="10" t="str">
        <f>IF(AC963&lt;=-'Matched(Paired)_t_Test'!$B$22,AD963," ")</f>
        <v xml:space="preserve"> </v>
      </c>
      <c r="AF963" s="10">
        <f>IF(AC963&gt;='Matched(Paired)_t_Test'!$B$22,AD963," ")</f>
        <v>6.0215851231364996E-3</v>
      </c>
      <c r="AG963" s="3"/>
      <c r="AH963" s="3"/>
      <c r="AI963" s="3"/>
    </row>
    <row r="964" spans="20:35">
      <c r="T964" s="6">
        <f>'Matched(Paired)_t_Test'!$B$16+V964*'Matched(Paired)_t_Test'!$B$21</f>
        <v>7.3534309637593713</v>
      </c>
      <c r="U964" s="7">
        <f t="shared" si="37"/>
        <v>2.3018549853037355E-4</v>
      </c>
      <c r="V964" s="8">
        <f t="shared" si="41"/>
        <v>3.8799999999999848</v>
      </c>
      <c r="W964" s="9">
        <f t="shared" si="38"/>
        <v>5.8832167819707964E-3</v>
      </c>
      <c r="X964" s="10" t="str">
        <f>IF(V964&lt;=-'Matched(Paired)_t_Test'!$B$26,W964," ")</f>
        <v xml:space="preserve"> </v>
      </c>
      <c r="Y964" s="10">
        <f>IF(V964&gt;='Matched(Paired)_t_Test'!$B$26,W964," ")</f>
        <v>5.8832167819707964E-3</v>
      </c>
      <c r="Z964" s="3"/>
      <c r="AA964" s="6">
        <f>'Matched(Paired)_t_Test'!$B$16+AC964*'Matched(Paired)_t_Test'!$B$21</f>
        <v>7.3534309637593713</v>
      </c>
      <c r="AB964" s="11">
        <f t="shared" si="39"/>
        <v>2.3018549853037355E-4</v>
      </c>
      <c r="AC964" s="8">
        <f t="shared" si="42"/>
        <v>3.8799999999999848</v>
      </c>
      <c r="AD964" s="11">
        <f t="shared" si="40"/>
        <v>5.8832167819707964E-3</v>
      </c>
      <c r="AE964" s="10" t="str">
        <f>IF(AC964&lt;=-'Matched(Paired)_t_Test'!$B$22,AD964," ")</f>
        <v xml:space="preserve"> </v>
      </c>
      <c r="AF964" s="10">
        <f>IF(AC964&gt;='Matched(Paired)_t_Test'!$B$22,AD964," ")</f>
        <v>5.8832167819707964E-3</v>
      </c>
      <c r="AG964" s="3"/>
      <c r="AH964" s="3"/>
      <c r="AI964" s="3"/>
    </row>
    <row r="965" spans="20:35">
      <c r="T965" s="6">
        <f>'Matched(Paired)_t_Test'!$B$16+V965*'Matched(Paired)_t_Test'!$B$21</f>
        <v>7.3913352470777189</v>
      </c>
      <c r="U965" s="7">
        <f t="shared" si="37"/>
        <v>2.2377383836410221E-4</v>
      </c>
      <c r="V965" s="8">
        <f t="shared" si="41"/>
        <v>3.8999999999999848</v>
      </c>
      <c r="W965" s="9">
        <f t="shared" si="38"/>
        <v>5.7483728547694998E-3</v>
      </c>
      <c r="X965" s="10" t="str">
        <f>IF(V965&lt;=-'Matched(Paired)_t_Test'!$B$26,W965," ")</f>
        <v xml:space="preserve"> </v>
      </c>
      <c r="Y965" s="10">
        <f>IF(V965&gt;='Matched(Paired)_t_Test'!$B$26,W965," ")</f>
        <v>5.7483728547694998E-3</v>
      </c>
      <c r="Z965" s="3"/>
      <c r="AA965" s="6">
        <f>'Matched(Paired)_t_Test'!$B$16+AC965*'Matched(Paired)_t_Test'!$B$21</f>
        <v>7.3913352470777189</v>
      </c>
      <c r="AB965" s="11">
        <f t="shared" si="39"/>
        <v>2.2377383836410221E-4</v>
      </c>
      <c r="AC965" s="8">
        <f t="shared" si="42"/>
        <v>3.8999999999999848</v>
      </c>
      <c r="AD965" s="11">
        <f t="shared" si="40"/>
        <v>5.7483728547694998E-3</v>
      </c>
      <c r="AE965" s="10" t="str">
        <f>IF(AC965&lt;=-'Matched(Paired)_t_Test'!$B$22,AD965," ")</f>
        <v xml:space="preserve"> </v>
      </c>
      <c r="AF965" s="10">
        <f>IF(AC965&gt;='Matched(Paired)_t_Test'!$B$22,AD965," ")</f>
        <v>5.7483728547694998E-3</v>
      </c>
      <c r="AG965" s="3"/>
      <c r="AH965" s="3"/>
      <c r="AI965" s="3"/>
    </row>
    <row r="966" spans="20:35">
      <c r="T966" s="6">
        <f>'Matched(Paired)_t_Test'!$B$16+V966*'Matched(Paired)_t_Test'!$B$21</f>
        <v>7.4292395303960657</v>
      </c>
      <c r="U966" s="7">
        <f t="shared" si="37"/>
        <v>2.1756694648504091E-4</v>
      </c>
      <c r="V966" s="8">
        <f t="shared" si="41"/>
        <v>3.9199999999999848</v>
      </c>
      <c r="W966" s="9">
        <f t="shared" si="38"/>
        <v>5.6169565317629941E-3</v>
      </c>
      <c r="X966" s="10" t="str">
        <f>IF(V966&lt;=-'Matched(Paired)_t_Test'!$B$26,W966," ")</f>
        <v xml:space="preserve"> </v>
      </c>
      <c r="Y966" s="10">
        <f>IF(V966&gt;='Matched(Paired)_t_Test'!$B$26,W966," ")</f>
        <v>5.6169565317629941E-3</v>
      </c>
      <c r="Z966" s="3"/>
      <c r="AA966" s="6">
        <f>'Matched(Paired)_t_Test'!$B$16+AC966*'Matched(Paired)_t_Test'!$B$21</f>
        <v>7.4292395303960657</v>
      </c>
      <c r="AB966" s="11">
        <f t="shared" si="39"/>
        <v>2.1756694648504091E-4</v>
      </c>
      <c r="AC966" s="8">
        <f t="shared" si="42"/>
        <v>3.9199999999999848</v>
      </c>
      <c r="AD966" s="11">
        <f t="shared" si="40"/>
        <v>5.6169565317629941E-3</v>
      </c>
      <c r="AE966" s="10" t="str">
        <f>IF(AC966&lt;=-'Matched(Paired)_t_Test'!$B$22,AD966," ")</f>
        <v xml:space="preserve"> </v>
      </c>
      <c r="AF966" s="10">
        <f>IF(AC966&gt;='Matched(Paired)_t_Test'!$B$22,AD966," ")</f>
        <v>5.6169565317629941E-3</v>
      </c>
      <c r="AG966" s="3"/>
      <c r="AH966" s="3"/>
      <c r="AI966" s="3"/>
    </row>
    <row r="967" spans="20:35">
      <c r="T967" s="6">
        <f>'Matched(Paired)_t_Test'!$B$16+V967*'Matched(Paired)_t_Test'!$B$21</f>
        <v>7.4671438137144133</v>
      </c>
      <c r="U967" s="7">
        <f t="shared" si="37"/>
        <v>2.1155748003787926E-4</v>
      </c>
      <c r="V967" s="8">
        <f t="shared" si="41"/>
        <v>3.9399999999999848</v>
      </c>
      <c r="W967" s="9">
        <f t="shared" si="38"/>
        <v>5.4888737935735142E-3</v>
      </c>
      <c r="X967" s="10" t="str">
        <f>IF(V967&lt;=-'Matched(Paired)_t_Test'!$B$26,W967," ")</f>
        <v xml:space="preserve"> </v>
      </c>
      <c r="Y967" s="10">
        <f>IF(V967&gt;='Matched(Paired)_t_Test'!$B$26,W967," ")</f>
        <v>5.4888737935735142E-3</v>
      </c>
      <c r="Z967" s="3"/>
      <c r="AA967" s="6">
        <f>'Matched(Paired)_t_Test'!$B$16+AC967*'Matched(Paired)_t_Test'!$B$21</f>
        <v>7.4671438137144133</v>
      </c>
      <c r="AB967" s="11">
        <f t="shared" si="39"/>
        <v>2.1155748003787926E-4</v>
      </c>
      <c r="AC967" s="8">
        <f t="shared" si="42"/>
        <v>3.9399999999999848</v>
      </c>
      <c r="AD967" s="11">
        <f t="shared" si="40"/>
        <v>5.4888737935735142E-3</v>
      </c>
      <c r="AE967" s="10" t="str">
        <f>IF(AC967&lt;=-'Matched(Paired)_t_Test'!$B$22,AD967," ")</f>
        <v xml:space="preserve"> </v>
      </c>
      <c r="AF967" s="10">
        <f>IF(AC967&gt;='Matched(Paired)_t_Test'!$B$22,AD967," ")</f>
        <v>5.4888737935735142E-3</v>
      </c>
      <c r="AG967" s="3"/>
      <c r="AH967" s="3"/>
      <c r="AI967" s="3"/>
    </row>
    <row r="968" spans="20:35">
      <c r="T968" s="6">
        <f>'Matched(Paired)_t_Test'!$B$16+V968*'Matched(Paired)_t_Test'!$B$21</f>
        <v>7.5050480970327609</v>
      </c>
      <c r="U968" s="7">
        <f t="shared" ref="U968:U1020" si="43">_xlfn.T.DIST(T968,5,FALSE)</f>
        <v>2.0573838706323055E-4</v>
      </c>
      <c r="V968" s="8">
        <f t="shared" si="41"/>
        <v>3.9599999999999849</v>
      </c>
      <c r="W968" s="9">
        <f t="shared" ref="W968:W1020" si="44">_xlfn.T.DIST(V968,5,FALSE)</f>
        <v>5.3640333295910097E-3</v>
      </c>
      <c r="X968" s="10" t="str">
        <f>IF(V968&lt;=-'Matched(Paired)_t_Test'!$B$26,W968," ")</f>
        <v xml:space="preserve"> </v>
      </c>
      <c r="Y968" s="10">
        <f>IF(V968&gt;='Matched(Paired)_t_Test'!$B$26,W968," ")</f>
        <v>5.3640333295910097E-3</v>
      </c>
      <c r="Z968" s="3"/>
      <c r="AA968" s="6">
        <f>'Matched(Paired)_t_Test'!$B$16+AC968*'Matched(Paired)_t_Test'!$B$21</f>
        <v>7.5050480970327609</v>
      </c>
      <c r="AB968" s="11">
        <f t="shared" ref="AB968:AB1020" si="45">_xlfn.T.DIST(AA968,5,FALSE)</f>
        <v>2.0573838706323055E-4</v>
      </c>
      <c r="AC968" s="8">
        <f t="shared" si="42"/>
        <v>3.9599999999999849</v>
      </c>
      <c r="AD968" s="11">
        <f t="shared" ref="AD968:AD1020" si="46">_xlfn.T.DIST(AC968,5,FALSE)</f>
        <v>5.3640333295910097E-3</v>
      </c>
      <c r="AE968" s="10" t="str">
        <f>IF(AC968&lt;=-'Matched(Paired)_t_Test'!$B$22,AD968," ")</f>
        <v xml:space="preserve"> </v>
      </c>
      <c r="AF968" s="10">
        <f>IF(AC968&gt;='Matched(Paired)_t_Test'!$B$22,AD968," ")</f>
        <v>5.3640333295910097E-3</v>
      </c>
      <c r="AG968" s="3"/>
      <c r="AH968" s="3"/>
      <c r="AI968" s="3"/>
    </row>
    <row r="969" spans="20:35">
      <c r="T969" s="6">
        <f>'Matched(Paired)_t_Test'!$B$16+V969*'Matched(Paired)_t_Test'!$B$21</f>
        <v>7.5429523803511085</v>
      </c>
      <c r="U969" s="7">
        <f t="shared" si="43"/>
        <v>2.0010289393136975E-4</v>
      </c>
      <c r="V969" s="8">
        <f t="shared" ref="V969:V1020" si="47">V968+$X$517</f>
        <v>3.9799999999999849</v>
      </c>
      <c r="W969" s="9">
        <f t="shared" si="44"/>
        <v>5.2423464586450344E-3</v>
      </c>
      <c r="X969" s="10" t="str">
        <f>IF(V969&lt;=-'Matched(Paired)_t_Test'!$B$26,W969," ")</f>
        <v xml:space="preserve"> </v>
      </c>
      <c r="Y969" s="10">
        <f>IF(V969&gt;='Matched(Paired)_t_Test'!$B$26,W969," ")</f>
        <v>5.2423464586450344E-3</v>
      </c>
      <c r="Z969" s="3"/>
      <c r="AA969" s="6">
        <f>'Matched(Paired)_t_Test'!$B$16+AC969*'Matched(Paired)_t_Test'!$B$21</f>
        <v>7.5429523803511085</v>
      </c>
      <c r="AB969" s="11">
        <f t="shared" si="45"/>
        <v>2.0010289393136975E-4</v>
      </c>
      <c r="AC969" s="8">
        <f t="shared" ref="AC969:AC1020" si="48">AC968+$X$517</f>
        <v>3.9799999999999849</v>
      </c>
      <c r="AD969" s="11">
        <f t="shared" si="46"/>
        <v>5.2423464586450344E-3</v>
      </c>
      <c r="AE969" s="10" t="str">
        <f>IF(AC969&lt;=-'Matched(Paired)_t_Test'!$B$22,AD969," ")</f>
        <v xml:space="preserve"> </v>
      </c>
      <c r="AF969" s="10">
        <f>IF(AC969&gt;='Matched(Paired)_t_Test'!$B$22,AD969," ")</f>
        <v>5.2423464586450344E-3</v>
      </c>
      <c r="AG969" s="3"/>
      <c r="AH969" s="3"/>
      <c r="AI969" s="3"/>
    </row>
    <row r="970" spans="20:35">
      <c r="T970" s="6">
        <f>'Matched(Paired)_t_Test'!$B$16+V970*'Matched(Paired)_t_Test'!$B$21</f>
        <v>7.5808566636694561</v>
      </c>
      <c r="U970" s="7">
        <f t="shared" si="43"/>
        <v>1.9464449336146968E-4</v>
      </c>
      <c r="V970" s="8">
        <f t="shared" si="47"/>
        <v>3.9999999999999849</v>
      </c>
      <c r="W970" s="9">
        <f t="shared" si="44"/>
        <v>5.1237270519180018E-3</v>
      </c>
      <c r="X970" s="10" t="str">
        <f>IF(V970&lt;=-'Matched(Paired)_t_Test'!$B$26,W970," ")</f>
        <v xml:space="preserve"> </v>
      </c>
      <c r="Y970" s="10">
        <f>IF(V970&gt;='Matched(Paired)_t_Test'!$B$26,W970," ")</f>
        <v>5.1237270519180018E-3</v>
      </c>
      <c r="Z970" s="3"/>
      <c r="AA970" s="6">
        <f>'Matched(Paired)_t_Test'!$B$16+AC970*'Matched(Paired)_t_Test'!$B$21</f>
        <v>7.5808566636694561</v>
      </c>
      <c r="AB970" s="11">
        <f t="shared" si="45"/>
        <v>1.9464449336146968E-4</v>
      </c>
      <c r="AC970" s="8">
        <f t="shared" si="48"/>
        <v>3.9999999999999849</v>
      </c>
      <c r="AD970" s="11">
        <f t="shared" si="46"/>
        <v>5.1237270519180018E-3</v>
      </c>
      <c r="AE970" s="10" t="str">
        <f>IF(AC970&lt;=-'Matched(Paired)_t_Test'!$B$22,AD970," ")</f>
        <v xml:space="preserve"> </v>
      </c>
      <c r="AF970" s="10">
        <f>IF(AC970&gt;='Matched(Paired)_t_Test'!$B$22,AD970," ")</f>
        <v>5.1237270519180018E-3</v>
      </c>
      <c r="AG970" s="3"/>
      <c r="AH970" s="3"/>
      <c r="AI970" s="3"/>
    </row>
    <row r="971" spans="20:35">
      <c r="T971" s="6">
        <f>'Matched(Paired)_t_Test'!$B$16+V971*'Matched(Paired)_t_Test'!$B$21</f>
        <v>7.6187609469878028</v>
      </c>
      <c r="U971" s="7">
        <f t="shared" si="43"/>
        <v>1.893569329971918E-4</v>
      </c>
      <c r="V971" s="8">
        <f t="shared" si="47"/>
        <v>4.0199999999999845</v>
      </c>
      <c r="W971" s="9">
        <f t="shared" si="44"/>
        <v>5.0080914580459086E-3</v>
      </c>
      <c r="X971" s="10" t="str">
        <f>IF(V971&lt;=-'Matched(Paired)_t_Test'!$B$26,W971," ")</f>
        <v xml:space="preserve"> </v>
      </c>
      <c r="Y971" s="10">
        <f>IF(V971&gt;='Matched(Paired)_t_Test'!$B$26,W971," ")</f>
        <v>5.0080914580459086E-3</v>
      </c>
      <c r="Z971" s="3"/>
      <c r="AA971" s="6">
        <f>'Matched(Paired)_t_Test'!$B$16+AC971*'Matched(Paired)_t_Test'!$B$21</f>
        <v>7.6187609469878028</v>
      </c>
      <c r="AB971" s="11">
        <f t="shared" si="45"/>
        <v>1.893569329971918E-4</v>
      </c>
      <c r="AC971" s="8">
        <f t="shared" si="48"/>
        <v>4.0199999999999845</v>
      </c>
      <c r="AD971" s="11">
        <f t="shared" si="46"/>
        <v>5.0080914580459086E-3</v>
      </c>
      <c r="AE971" s="10" t="str">
        <f>IF(AC971&lt;=-'Matched(Paired)_t_Test'!$B$22,AD971," ")</f>
        <v xml:space="preserve"> </v>
      </c>
      <c r="AF971" s="10">
        <f>IF(AC971&gt;='Matched(Paired)_t_Test'!$B$22,AD971," ")</f>
        <v>5.0080914580459086E-3</v>
      </c>
      <c r="AG971" s="3"/>
      <c r="AH971" s="3"/>
      <c r="AI971" s="3"/>
    </row>
    <row r="972" spans="20:35">
      <c r="T972" s="6">
        <f>'Matched(Paired)_t_Test'!$B$16+V972*'Matched(Paired)_t_Test'!$B$21</f>
        <v>7.6566652303061495</v>
      </c>
      <c r="U972" s="7">
        <f t="shared" si="43"/>
        <v>1.8423420451101923E-4</v>
      </c>
      <c r="V972" s="8">
        <f t="shared" si="47"/>
        <v>4.039999999999984</v>
      </c>
      <c r="W972" s="9">
        <f t="shared" si="44"/>
        <v>4.8953584303529024E-3</v>
      </c>
      <c r="X972" s="10" t="str">
        <f>IF(V972&lt;=-'Matched(Paired)_t_Test'!$B$26,W972," ")</f>
        <v xml:space="preserve"> </v>
      </c>
      <c r="Y972" s="10">
        <f>IF(V972&gt;='Matched(Paired)_t_Test'!$B$26,W972," ")</f>
        <v>4.8953584303529024E-3</v>
      </c>
      <c r="Z972" s="3"/>
      <c r="AA972" s="6">
        <f>'Matched(Paired)_t_Test'!$B$16+AC972*'Matched(Paired)_t_Test'!$B$21</f>
        <v>7.6566652303061495</v>
      </c>
      <c r="AB972" s="11">
        <f t="shared" si="45"/>
        <v>1.8423420451101923E-4</v>
      </c>
      <c r="AC972" s="8">
        <f t="shared" si="48"/>
        <v>4.039999999999984</v>
      </c>
      <c r="AD972" s="11">
        <f t="shared" si="46"/>
        <v>4.8953584303529024E-3</v>
      </c>
      <c r="AE972" s="10" t="str">
        <f>IF(AC972&lt;=-'Matched(Paired)_t_Test'!$B$22,AD972," ")</f>
        <v xml:space="preserve"> </v>
      </c>
      <c r="AF972" s="10">
        <f>IF(AC972&gt;='Matched(Paired)_t_Test'!$B$22,AD972," ")</f>
        <v>4.8953584303529024E-3</v>
      </c>
      <c r="AG972" s="3"/>
      <c r="AH972" s="3"/>
      <c r="AI972" s="3"/>
    </row>
    <row r="973" spans="20:35">
      <c r="T973" s="6">
        <f>'Matched(Paired)_t_Test'!$B$16+V973*'Matched(Paired)_t_Test'!$B$21</f>
        <v>7.6945695136244954</v>
      </c>
      <c r="U973" s="7">
        <f t="shared" si="43"/>
        <v>1.7927053321117591E-4</v>
      </c>
      <c r="V973" s="8">
        <f t="shared" si="47"/>
        <v>4.0599999999999836</v>
      </c>
      <c r="W973" s="9">
        <f t="shared" si="44"/>
        <v>4.7854490561669615E-3</v>
      </c>
      <c r="X973" s="10" t="str">
        <f>IF(V973&lt;=-'Matched(Paired)_t_Test'!$B$26,W973," ")</f>
        <v xml:space="preserve"> </v>
      </c>
      <c r="Y973" s="10">
        <f>IF(V973&gt;='Matched(Paired)_t_Test'!$B$26,W973," ")</f>
        <v>4.7854490561669615E-3</v>
      </c>
      <c r="Z973" s="3"/>
      <c r="AA973" s="6">
        <f>'Matched(Paired)_t_Test'!$B$16+AC973*'Matched(Paired)_t_Test'!$B$21</f>
        <v>7.6945695136244954</v>
      </c>
      <c r="AB973" s="11">
        <f t="shared" si="45"/>
        <v>1.7927053321117591E-4</v>
      </c>
      <c r="AC973" s="8">
        <f t="shared" si="48"/>
        <v>4.0599999999999836</v>
      </c>
      <c r="AD973" s="11">
        <f t="shared" si="46"/>
        <v>4.7854490561669615E-3</v>
      </c>
      <c r="AE973" s="10" t="str">
        <f>IF(AC973&lt;=-'Matched(Paired)_t_Test'!$B$22,AD973," ")</f>
        <v xml:space="preserve"> </v>
      </c>
      <c r="AF973" s="10">
        <f>IF(AC973&gt;='Matched(Paired)_t_Test'!$B$22,AD973," ")</f>
        <v>4.7854490561669615E-3</v>
      </c>
      <c r="AG973" s="3"/>
      <c r="AH973" s="3"/>
      <c r="AI973" s="3"/>
    </row>
    <row r="974" spans="20:35">
      <c r="T974" s="6">
        <f>'Matched(Paired)_t_Test'!$B$16+V974*'Matched(Paired)_t_Test'!$B$21</f>
        <v>7.7324737969428421</v>
      </c>
      <c r="U974" s="7">
        <f t="shared" si="43"/>
        <v>1.7446036812634617E-4</v>
      </c>
      <c r="V974" s="8">
        <f t="shared" si="47"/>
        <v>4.0799999999999832</v>
      </c>
      <c r="W974" s="9">
        <f t="shared" si="44"/>
        <v>4.6782866881644059E-3</v>
      </c>
      <c r="X974" s="10" t="str">
        <f>IF(V974&lt;=-'Matched(Paired)_t_Test'!$B$26,W974," ")</f>
        <v xml:space="preserve"> </v>
      </c>
      <c r="Y974" s="10">
        <f>IF(V974&gt;='Matched(Paired)_t_Test'!$B$26,W974," ")</f>
        <v>4.6782866881644059E-3</v>
      </c>
      <c r="Z974" s="3"/>
      <c r="AA974" s="6">
        <f>'Matched(Paired)_t_Test'!$B$16+AC974*'Matched(Paired)_t_Test'!$B$21</f>
        <v>7.7324737969428421</v>
      </c>
      <c r="AB974" s="11">
        <f t="shared" si="45"/>
        <v>1.7446036812634617E-4</v>
      </c>
      <c r="AC974" s="8">
        <f t="shared" si="48"/>
        <v>4.0799999999999832</v>
      </c>
      <c r="AD974" s="11">
        <f t="shared" si="46"/>
        <v>4.6782866881644059E-3</v>
      </c>
      <c r="AE974" s="10" t="str">
        <f>IF(AC974&lt;=-'Matched(Paired)_t_Test'!$B$22,AD974," ")</f>
        <v xml:space="preserve"> </v>
      </c>
      <c r="AF974" s="10">
        <f>IF(AC974&gt;='Matched(Paired)_t_Test'!$B$22,AD974," ")</f>
        <v>4.6782866881644059E-3</v>
      </c>
      <c r="AG974" s="3"/>
      <c r="AH974" s="3"/>
      <c r="AI974" s="3"/>
    </row>
    <row r="975" spans="20:35">
      <c r="T975" s="6">
        <f>'Matched(Paired)_t_Test'!$B$16+V975*'Matched(Paired)_t_Test'!$B$21</f>
        <v>7.7703780802611888</v>
      </c>
      <c r="U975" s="7">
        <f t="shared" si="43"/>
        <v>1.6979837254470337E-4</v>
      </c>
      <c r="V975" s="8">
        <f t="shared" si="47"/>
        <v>4.0999999999999828</v>
      </c>
      <c r="W975" s="9">
        <f t="shared" si="44"/>
        <v>4.573796877691807E-3</v>
      </c>
      <c r="X975" s="10" t="str">
        <f>IF(V975&lt;=-'Matched(Paired)_t_Test'!$B$26,W975," ")</f>
        <v xml:space="preserve"> </v>
      </c>
      <c r="Y975" s="10">
        <f>IF(V975&gt;='Matched(Paired)_t_Test'!$B$26,W975," ")</f>
        <v>4.573796877691807E-3</v>
      </c>
      <c r="Z975" s="3"/>
      <c r="AA975" s="6">
        <f>'Matched(Paired)_t_Test'!$B$16+AC975*'Matched(Paired)_t_Test'!$B$21</f>
        <v>7.7703780802611888</v>
      </c>
      <c r="AB975" s="11">
        <f t="shared" si="45"/>
        <v>1.6979837254470337E-4</v>
      </c>
      <c r="AC975" s="8">
        <f t="shared" si="48"/>
        <v>4.0999999999999828</v>
      </c>
      <c r="AD975" s="11">
        <f t="shared" si="46"/>
        <v>4.573796877691807E-3</v>
      </c>
      <c r="AE975" s="10" t="str">
        <f>IF(AC975&lt;=-'Matched(Paired)_t_Test'!$B$22,AD975," ")</f>
        <v xml:space="preserve"> </v>
      </c>
      <c r="AF975" s="10">
        <f>IF(AC975&gt;='Matched(Paired)_t_Test'!$B$22,AD975," ")</f>
        <v>4.573796877691807E-3</v>
      </c>
      <c r="AG975" s="3"/>
      <c r="AH975" s="3"/>
      <c r="AI975" s="3"/>
    </row>
    <row r="976" spans="20:35">
      <c r="T976" s="6">
        <f>'Matched(Paired)_t_Test'!$B$16+V976*'Matched(Paired)_t_Test'!$B$21</f>
        <v>7.8082823635795355</v>
      </c>
      <c r="U976" s="7">
        <f t="shared" si="43"/>
        <v>1.6527941498498296E-4</v>
      </c>
      <c r="V976" s="8">
        <f t="shared" si="47"/>
        <v>4.1199999999999823</v>
      </c>
      <c r="W976" s="9">
        <f t="shared" si="44"/>
        <v>4.4719073100145928E-3</v>
      </c>
      <c r="X976" s="10" t="str">
        <f>IF(V976&lt;=-'Matched(Paired)_t_Test'!$B$26,W976," ")</f>
        <v xml:space="preserve"> </v>
      </c>
      <c r="Y976" s="10">
        <f>IF(V976&gt;='Matched(Paired)_t_Test'!$B$26,W976," ")</f>
        <v>4.4719073100145928E-3</v>
      </c>
      <c r="Z976" s="3"/>
      <c r="AA976" s="6">
        <f>'Matched(Paired)_t_Test'!$B$16+AC976*'Matched(Paired)_t_Test'!$B$21</f>
        <v>7.8082823635795355</v>
      </c>
      <c r="AB976" s="11">
        <f t="shared" si="45"/>
        <v>1.6527941498498296E-4</v>
      </c>
      <c r="AC976" s="8">
        <f t="shared" si="48"/>
        <v>4.1199999999999823</v>
      </c>
      <c r="AD976" s="11">
        <f t="shared" si="46"/>
        <v>4.4719073100145928E-3</v>
      </c>
      <c r="AE976" s="10" t="str">
        <f>IF(AC976&lt;=-'Matched(Paired)_t_Test'!$B$22,AD976," ")</f>
        <v xml:space="preserve"> </v>
      </c>
      <c r="AF976" s="10">
        <f>IF(AC976&gt;='Matched(Paired)_t_Test'!$B$22,AD976," ")</f>
        <v>4.4719073100145928E-3</v>
      </c>
      <c r="AG976" s="3"/>
      <c r="AH976" s="3"/>
      <c r="AI976" s="3"/>
    </row>
    <row r="977" spans="20:35">
      <c r="T977" s="6">
        <f>'Matched(Paired)_t_Test'!$B$16+V977*'Matched(Paired)_t_Test'!$B$21</f>
        <v>7.8461866468978823</v>
      </c>
      <c r="U977" s="7">
        <f t="shared" si="43"/>
        <v>1.60898560578493E-4</v>
      </c>
      <c r="V977" s="8">
        <f t="shared" si="47"/>
        <v>4.1399999999999819</v>
      </c>
      <c r="W977" s="9">
        <f t="shared" si="44"/>
        <v>4.3725477414424127E-3</v>
      </c>
      <c r="X977" s="10" t="str">
        <f>IF(V977&lt;=-'Matched(Paired)_t_Test'!$B$26,W977," ")</f>
        <v xml:space="preserve"> </v>
      </c>
      <c r="Y977" s="10">
        <f>IF(V977&gt;='Matched(Paired)_t_Test'!$B$26,W977," ")</f>
        <v>4.3725477414424127E-3</v>
      </c>
      <c r="Z977" s="3"/>
      <c r="AA977" s="6">
        <f>'Matched(Paired)_t_Test'!$B$16+AC977*'Matched(Paired)_t_Test'!$B$21</f>
        <v>7.8461866468978823</v>
      </c>
      <c r="AB977" s="11">
        <f t="shared" si="45"/>
        <v>1.60898560578493E-4</v>
      </c>
      <c r="AC977" s="8">
        <f t="shared" si="48"/>
        <v>4.1399999999999819</v>
      </c>
      <c r="AD977" s="11">
        <f t="shared" si="46"/>
        <v>4.3725477414424127E-3</v>
      </c>
      <c r="AE977" s="10" t="str">
        <f>IF(AC977&lt;=-'Matched(Paired)_t_Test'!$B$22,AD977," ")</f>
        <v xml:space="preserve"> </v>
      </c>
      <c r="AF977" s="10">
        <f>IF(AC977&gt;='Matched(Paired)_t_Test'!$B$22,AD977," ")</f>
        <v>4.3725477414424127E-3</v>
      </c>
      <c r="AG977" s="3"/>
      <c r="AH977" s="3"/>
      <c r="AI977" s="3"/>
    </row>
    <row r="978" spans="20:35">
      <c r="T978" s="6">
        <f>'Matched(Paired)_t_Test'!$B$16+V978*'Matched(Paired)_t_Test'!$B$21</f>
        <v>7.884090930216229</v>
      </c>
      <c r="U978" s="7">
        <f t="shared" si="43"/>
        <v>1.5665106284204651E-4</v>
      </c>
      <c r="V978" s="8">
        <f t="shared" si="47"/>
        <v>4.1599999999999815</v>
      </c>
      <c r="W978" s="9">
        <f t="shared" si="44"/>
        <v>4.2756499382821346E-3</v>
      </c>
      <c r="X978" s="10" t="str">
        <f>IF(V978&lt;=-'Matched(Paired)_t_Test'!$B$26,W978," ")</f>
        <v xml:space="preserve"> </v>
      </c>
      <c r="Y978" s="10">
        <f>IF(V978&gt;='Matched(Paired)_t_Test'!$B$26,W978," ")</f>
        <v>4.2756499382821346E-3</v>
      </c>
      <c r="Z978" s="3"/>
      <c r="AA978" s="6">
        <f>'Matched(Paired)_t_Test'!$B$16+AC978*'Matched(Paired)_t_Test'!$B$21</f>
        <v>7.884090930216229</v>
      </c>
      <c r="AB978" s="11">
        <f t="shared" si="45"/>
        <v>1.5665106284204651E-4</v>
      </c>
      <c r="AC978" s="8">
        <f t="shared" si="48"/>
        <v>4.1599999999999815</v>
      </c>
      <c r="AD978" s="11">
        <f t="shared" si="46"/>
        <v>4.2756499382821346E-3</v>
      </c>
      <c r="AE978" s="10" t="str">
        <f>IF(AC978&lt;=-'Matched(Paired)_t_Test'!$B$22,AD978," ")</f>
        <v xml:space="preserve"> </v>
      </c>
      <c r="AF978" s="10">
        <f>IF(AC978&gt;='Matched(Paired)_t_Test'!$B$22,AD978," ")</f>
        <v>4.2756499382821346E-3</v>
      </c>
      <c r="AG978" s="3"/>
      <c r="AH978" s="3"/>
      <c r="AI978" s="3"/>
    </row>
    <row r="979" spans="20:35">
      <c r="T979" s="6">
        <f>'Matched(Paired)_t_Test'!$B$16+V979*'Matched(Paired)_t_Test'!$B$21</f>
        <v>7.9219952135345757</v>
      </c>
      <c r="U979" s="7">
        <f t="shared" si="43"/>
        <v>1.5253235582283608E-4</v>
      </c>
      <c r="V979" s="8">
        <f t="shared" si="47"/>
        <v>4.1799999999999811</v>
      </c>
      <c r="W979" s="9">
        <f t="shared" si="44"/>
        <v>4.1811476175702428E-3</v>
      </c>
      <c r="X979" s="10" t="str">
        <f>IF(V979&lt;=-'Matched(Paired)_t_Test'!$B$26,W979," ")</f>
        <v xml:space="preserve"> </v>
      </c>
      <c r="Y979" s="10">
        <f>IF(V979&gt;='Matched(Paired)_t_Test'!$B$26,W979," ")</f>
        <v>4.1811476175702428E-3</v>
      </c>
      <c r="Z979" s="3"/>
      <c r="AA979" s="6">
        <f>'Matched(Paired)_t_Test'!$B$16+AC979*'Matched(Paired)_t_Test'!$B$21</f>
        <v>7.9219952135345757</v>
      </c>
      <c r="AB979" s="11">
        <f t="shared" si="45"/>
        <v>1.5253235582283608E-4</v>
      </c>
      <c r="AC979" s="8">
        <f t="shared" si="48"/>
        <v>4.1799999999999811</v>
      </c>
      <c r="AD979" s="11">
        <f t="shared" si="46"/>
        <v>4.1811476175702428E-3</v>
      </c>
      <c r="AE979" s="10" t="str">
        <f>IF(AC979&lt;=-'Matched(Paired)_t_Test'!$B$22,AD979," ")</f>
        <v xml:space="preserve"> </v>
      </c>
      <c r="AF979" s="10">
        <f>IF(AC979&gt;='Matched(Paired)_t_Test'!$B$22,AD979," ")</f>
        <v>4.1811476175702428E-3</v>
      </c>
      <c r="AG979" s="3"/>
      <c r="AH979" s="3"/>
      <c r="AI979" s="3"/>
    </row>
    <row r="980" spans="20:35">
      <c r="T980" s="6">
        <f>'Matched(Paired)_t_Test'!$B$16+V980*'Matched(Paired)_t_Test'!$B$21</f>
        <v>7.9598994968529224</v>
      </c>
      <c r="U980" s="7">
        <f t="shared" si="43"/>
        <v>1.4853804659725408E-4</v>
      </c>
      <c r="V980" s="8">
        <f t="shared" si="47"/>
        <v>4.1999999999999806</v>
      </c>
      <c r="W980" s="9">
        <f t="shared" si="44"/>
        <v>4.0889763895372638E-3</v>
      </c>
      <c r="X980" s="10" t="str">
        <f>IF(V980&lt;=-'Matched(Paired)_t_Test'!$B$26,W980," ")</f>
        <v xml:space="preserve"> </v>
      </c>
      <c r="Y980" s="10">
        <f>IF(V980&gt;='Matched(Paired)_t_Test'!$B$26,W980," ")</f>
        <v>4.0889763895372638E-3</v>
      </c>
      <c r="Z980" s="3"/>
      <c r="AA980" s="6">
        <f>'Matched(Paired)_t_Test'!$B$16+AC980*'Matched(Paired)_t_Test'!$B$21</f>
        <v>7.9598994968529224</v>
      </c>
      <c r="AB980" s="11">
        <f t="shared" si="45"/>
        <v>1.4853804659725408E-4</v>
      </c>
      <c r="AC980" s="8">
        <f t="shared" si="48"/>
        <v>4.1999999999999806</v>
      </c>
      <c r="AD980" s="11">
        <f t="shared" si="46"/>
        <v>4.0889763895372638E-3</v>
      </c>
      <c r="AE980" s="10" t="str">
        <f>IF(AC980&lt;=-'Matched(Paired)_t_Test'!$B$22,AD980," ")</f>
        <v xml:space="preserve"> </v>
      </c>
      <c r="AF980" s="10">
        <f>IF(AC980&gt;='Matched(Paired)_t_Test'!$B$22,AD980," ")</f>
        <v>4.0889763895372638E-3</v>
      </c>
      <c r="AG980" s="3"/>
      <c r="AH980" s="3"/>
      <c r="AI980" s="3"/>
    </row>
    <row r="981" spans="20:35">
      <c r="T981" s="6">
        <f>'Matched(Paired)_t_Test'!$B$16+V981*'Matched(Paired)_t_Test'!$B$21</f>
        <v>7.9978037801712683</v>
      </c>
      <c r="U981" s="7">
        <f t="shared" si="43"/>
        <v>1.4466390810657608E-4</v>
      </c>
      <c r="V981" s="8">
        <f t="shared" si="47"/>
        <v>4.2199999999999802</v>
      </c>
      <c r="W981" s="9">
        <f t="shared" si="44"/>
        <v>3.9990737017576369E-3</v>
      </c>
      <c r="X981" s="10" t="str">
        <f>IF(V981&lt;=-'Matched(Paired)_t_Test'!$B$26,W981," ")</f>
        <v xml:space="preserve"> </v>
      </c>
      <c r="Y981" s="10">
        <f>IF(V981&gt;='Matched(Paired)_t_Test'!$B$26,W981," ")</f>
        <v>3.9990737017576369E-3</v>
      </c>
      <c r="Z981" s="3"/>
      <c r="AA981" s="6">
        <f>'Matched(Paired)_t_Test'!$B$16+AC981*'Matched(Paired)_t_Test'!$B$21</f>
        <v>7.9978037801712683</v>
      </c>
      <c r="AB981" s="11">
        <f t="shared" si="45"/>
        <v>1.4466390810657608E-4</v>
      </c>
      <c r="AC981" s="8">
        <f t="shared" si="48"/>
        <v>4.2199999999999802</v>
      </c>
      <c r="AD981" s="11">
        <f t="shared" si="46"/>
        <v>3.9990737017576369E-3</v>
      </c>
      <c r="AE981" s="10" t="str">
        <f>IF(AC981&lt;=-'Matched(Paired)_t_Test'!$B$22,AD981," ")</f>
        <v xml:space="preserve"> </v>
      </c>
      <c r="AF981" s="10">
        <f>IF(AC981&gt;='Matched(Paired)_t_Test'!$B$22,AD981," ")</f>
        <v>3.9990737017576369E-3</v>
      </c>
      <c r="AG981" s="3"/>
      <c r="AH981" s="3"/>
      <c r="AI981" s="3"/>
    </row>
    <row r="982" spans="20:35">
      <c r="T982" s="6">
        <f>'Matched(Paired)_t_Test'!$B$16+V982*'Matched(Paired)_t_Test'!$B$21</f>
        <v>8.035708063489615</v>
      </c>
      <c r="U982" s="7">
        <f t="shared" si="43"/>
        <v>1.4090587231330897E-4</v>
      </c>
      <c r="V982" s="8">
        <f t="shared" si="47"/>
        <v>4.2399999999999798</v>
      </c>
      <c r="W982" s="9">
        <f t="shared" si="44"/>
        <v>3.9113787849394789E-3</v>
      </c>
      <c r="X982" s="10" t="str">
        <f>IF(V982&lt;=-'Matched(Paired)_t_Test'!$B$26,W982," ")</f>
        <v xml:space="preserve"> </v>
      </c>
      <c r="Y982" s="10">
        <f>IF(V982&gt;='Matched(Paired)_t_Test'!$B$26,W982," ")</f>
        <v>3.9113787849394789E-3</v>
      </c>
      <c r="Z982" s="3"/>
      <c r="AA982" s="6">
        <f>'Matched(Paired)_t_Test'!$B$16+AC982*'Matched(Paired)_t_Test'!$B$21</f>
        <v>8.035708063489615</v>
      </c>
      <c r="AB982" s="11">
        <f t="shared" si="45"/>
        <v>1.4090587231330897E-4</v>
      </c>
      <c r="AC982" s="8">
        <f t="shared" si="48"/>
        <v>4.2399999999999798</v>
      </c>
      <c r="AD982" s="11">
        <f t="shared" si="46"/>
        <v>3.9113787849394789E-3</v>
      </c>
      <c r="AE982" s="10" t="str">
        <f>IF(AC982&lt;=-'Matched(Paired)_t_Test'!$B$22,AD982," ")</f>
        <v xml:space="preserve"> </v>
      </c>
      <c r="AF982" s="10">
        <f>IF(AC982&gt;='Matched(Paired)_t_Test'!$B$22,AD982," ")</f>
        <v>3.9113787849394789E-3</v>
      </c>
      <c r="AG982" s="3"/>
      <c r="AH982" s="3"/>
      <c r="AI982" s="3"/>
    </row>
    <row r="983" spans="20:35">
      <c r="T983" s="6">
        <f>'Matched(Paired)_t_Test'!$B$16+V983*'Matched(Paired)_t_Test'!$B$21</f>
        <v>8.0736123468079626</v>
      </c>
      <c r="U983" s="7">
        <f t="shared" si="43"/>
        <v>1.3726002366283382E-4</v>
      </c>
      <c r="V983" s="8">
        <f t="shared" si="47"/>
        <v>4.2599999999999794</v>
      </c>
      <c r="W983" s="9">
        <f t="shared" si="44"/>
        <v>3.8258326003095364E-3</v>
      </c>
      <c r="X983" s="10" t="str">
        <f>IF(V983&lt;=-'Matched(Paired)_t_Test'!$B$26,W983," ")</f>
        <v xml:space="preserve"> </v>
      </c>
      <c r="Y983" s="10">
        <f>IF(V983&gt;='Matched(Paired)_t_Test'!$B$26,W983," ")</f>
        <v>3.8258326003095364E-3</v>
      </c>
      <c r="Z983" s="3"/>
      <c r="AA983" s="6">
        <f>'Matched(Paired)_t_Test'!$B$16+AC983*'Matched(Paired)_t_Test'!$B$21</f>
        <v>8.0736123468079626</v>
      </c>
      <c r="AB983" s="11">
        <f t="shared" si="45"/>
        <v>1.3726002366283382E-4</v>
      </c>
      <c r="AC983" s="8">
        <f t="shared" si="48"/>
        <v>4.2599999999999794</v>
      </c>
      <c r="AD983" s="11">
        <f t="shared" si="46"/>
        <v>3.8258326003095364E-3</v>
      </c>
      <c r="AE983" s="10" t="str">
        <f>IF(AC983&lt;=-'Matched(Paired)_t_Test'!$B$22,AD983," ")</f>
        <v xml:space="preserve"> </v>
      </c>
      <c r="AF983" s="10">
        <f>IF(AC983&gt;='Matched(Paired)_t_Test'!$B$22,AD983," ")</f>
        <v>3.8258326003095364E-3</v>
      </c>
      <c r="AG983" s="3"/>
      <c r="AH983" s="3"/>
      <c r="AI983" s="3"/>
    </row>
    <row r="984" spans="20:35">
      <c r="T984" s="6">
        <f>'Matched(Paired)_t_Test'!$B$16+V984*'Matched(Paired)_t_Test'!$B$21</f>
        <v>8.1115166301263084</v>
      </c>
      <c r="U984" s="7">
        <f t="shared" si="43"/>
        <v>1.3372259283574541E-4</v>
      </c>
      <c r="V984" s="8">
        <f t="shared" si="47"/>
        <v>4.2799999999999789</v>
      </c>
      <c r="W984" s="9">
        <f t="shared" si="44"/>
        <v>3.7423777885494777E-3</v>
      </c>
      <c r="X984" s="10" t="str">
        <f>IF(V984&lt;=-'Matched(Paired)_t_Test'!$B$26,W984," ")</f>
        <v xml:space="preserve"> </v>
      </c>
      <c r="Y984" s="10">
        <f>IF(V984&gt;='Matched(Paired)_t_Test'!$B$26,W984," ")</f>
        <v>3.7423777885494777E-3</v>
      </c>
      <c r="Z984" s="3"/>
      <c r="AA984" s="6">
        <f>'Matched(Paired)_t_Test'!$B$16+AC984*'Matched(Paired)_t_Test'!$B$21</f>
        <v>8.1115166301263084</v>
      </c>
      <c r="AB984" s="11">
        <f t="shared" si="45"/>
        <v>1.3372259283574541E-4</v>
      </c>
      <c r="AC984" s="8">
        <f t="shared" si="48"/>
        <v>4.2799999999999789</v>
      </c>
      <c r="AD984" s="11">
        <f t="shared" si="46"/>
        <v>3.7423777885494777E-3</v>
      </c>
      <c r="AE984" s="10" t="str">
        <f>IF(AC984&lt;=-'Matched(Paired)_t_Test'!$B$22,AD984," ")</f>
        <v xml:space="preserve"> </v>
      </c>
      <c r="AF984" s="10">
        <f>IF(AC984&gt;='Matched(Paired)_t_Test'!$B$22,AD984," ")</f>
        <v>3.7423777885494777E-3</v>
      </c>
      <c r="AG984" s="3"/>
      <c r="AH984" s="3"/>
      <c r="AI984" s="3"/>
    </row>
    <row r="985" spans="20:35">
      <c r="T985" s="6">
        <f>'Matched(Paired)_t_Test'!$B$16+V985*'Matched(Paired)_t_Test'!$B$21</f>
        <v>8.1494209134446542</v>
      </c>
      <c r="U985" s="7">
        <f t="shared" si="43"/>
        <v>1.3028995077704722E-4</v>
      </c>
      <c r="V985" s="8">
        <f t="shared" si="47"/>
        <v>4.2999999999999785</v>
      </c>
      <c r="W985" s="9">
        <f t="shared" si="44"/>
        <v>3.6609586202407131E-3</v>
      </c>
      <c r="X985" s="10" t="str">
        <f>IF(V985&lt;=-'Matched(Paired)_t_Test'!$B$26,W985," ")</f>
        <v xml:space="preserve"> </v>
      </c>
      <c r="Y985" s="10">
        <f>IF(V985&gt;='Matched(Paired)_t_Test'!$B$26,W985," ")</f>
        <v>3.6609586202407131E-3</v>
      </c>
      <c r="Z985" s="3"/>
      <c r="AA985" s="6">
        <f>'Matched(Paired)_t_Test'!$B$16+AC985*'Matched(Paired)_t_Test'!$B$21</f>
        <v>8.1494209134446542</v>
      </c>
      <c r="AB985" s="11">
        <f t="shared" si="45"/>
        <v>1.3028995077704722E-4</v>
      </c>
      <c r="AC985" s="8">
        <f t="shared" si="48"/>
        <v>4.2999999999999785</v>
      </c>
      <c r="AD985" s="11">
        <f t="shared" si="46"/>
        <v>3.6609586202407131E-3</v>
      </c>
      <c r="AE985" s="10" t="str">
        <f>IF(AC985&lt;=-'Matched(Paired)_t_Test'!$B$22,AD985," ")</f>
        <v xml:space="preserve"> </v>
      </c>
      <c r="AF985" s="10">
        <f>IF(AC985&gt;='Matched(Paired)_t_Test'!$B$22,AD985," ")</f>
        <v>3.6609586202407131E-3</v>
      </c>
      <c r="AG985" s="3"/>
      <c r="AH985" s="3"/>
      <c r="AI985" s="3"/>
    </row>
    <row r="986" spans="20:35">
      <c r="T986" s="6">
        <f>'Matched(Paired)_t_Test'!$B$16+V986*'Matched(Paired)_t_Test'!$B$21</f>
        <v>8.1873251967630019</v>
      </c>
      <c r="U986" s="7">
        <f t="shared" si="43"/>
        <v>1.2695860298904678E-4</v>
      </c>
      <c r="V986" s="8">
        <f t="shared" si="47"/>
        <v>4.3199999999999781</v>
      </c>
      <c r="W986" s="9">
        <f t="shared" si="44"/>
        <v>3.5815209477757948E-3</v>
      </c>
      <c r="X986" s="10" t="str">
        <f>IF(V986&lt;=-'Matched(Paired)_t_Test'!$B$26,W986," ")</f>
        <v xml:space="preserve"> </v>
      </c>
      <c r="Y986" s="10">
        <f>IF(V986&gt;='Matched(Paired)_t_Test'!$B$26,W986," ")</f>
        <v>3.5815209477757948E-3</v>
      </c>
      <c r="Z986" s="3"/>
      <c r="AA986" s="6">
        <f>'Matched(Paired)_t_Test'!$B$16+AC986*'Matched(Paired)_t_Test'!$B$21</f>
        <v>8.1873251967630019</v>
      </c>
      <c r="AB986" s="11">
        <f t="shared" si="45"/>
        <v>1.2695860298904678E-4</v>
      </c>
      <c r="AC986" s="8">
        <f t="shared" si="48"/>
        <v>4.3199999999999781</v>
      </c>
      <c r="AD986" s="11">
        <f t="shared" si="46"/>
        <v>3.5815209477757948E-3</v>
      </c>
      <c r="AE986" s="10" t="str">
        <f>IF(AC986&lt;=-'Matched(Paired)_t_Test'!$B$22,AD986," ")</f>
        <v xml:space="preserve"> </v>
      </c>
      <c r="AF986" s="10">
        <f>IF(AC986&gt;='Matched(Paired)_t_Test'!$B$22,AD986," ")</f>
        <v>3.5815209477757948E-3</v>
      </c>
      <c r="AG986" s="3"/>
      <c r="AH986" s="3"/>
      <c r="AI986" s="3"/>
    </row>
    <row r="987" spans="20:35">
      <c r="T987" s="6">
        <f>'Matched(Paired)_t_Test'!$B$16+V987*'Matched(Paired)_t_Test'!$B$21</f>
        <v>8.2252294800813477</v>
      </c>
      <c r="U987" s="7">
        <f t="shared" si="43"/>
        <v>1.2372518407547371E-4</v>
      </c>
      <c r="V987" s="8">
        <f t="shared" si="47"/>
        <v>4.3399999999999777</v>
      </c>
      <c r="W987" s="9">
        <f t="shared" si="44"/>
        <v>3.5040121586953181E-3</v>
      </c>
      <c r="X987" s="10" t="str">
        <f>IF(V987&lt;=-'Matched(Paired)_t_Test'!$B$26,W987," ")</f>
        <v xml:space="preserve"> </v>
      </c>
      <c r="Y987" s="10">
        <f>IF(V987&gt;='Matched(Paired)_t_Test'!$B$26,W987," ")</f>
        <v>3.5040121586953181E-3</v>
      </c>
      <c r="Z987" s="3"/>
      <c r="AA987" s="6">
        <f>'Matched(Paired)_t_Test'!$B$16+AC987*'Matched(Paired)_t_Test'!$B$21</f>
        <v>8.2252294800813477</v>
      </c>
      <c r="AB987" s="11">
        <f t="shared" si="45"/>
        <v>1.2372518407547371E-4</v>
      </c>
      <c r="AC987" s="8">
        <f t="shared" si="48"/>
        <v>4.3399999999999777</v>
      </c>
      <c r="AD987" s="11">
        <f t="shared" si="46"/>
        <v>3.5040121586953181E-3</v>
      </c>
      <c r="AE987" s="10" t="str">
        <f>IF(AC987&lt;=-'Matched(Paired)_t_Test'!$B$22,AD987," ")</f>
        <v xml:space="preserve"> </v>
      </c>
      <c r="AF987" s="10">
        <f>IF(AC987&gt;='Matched(Paired)_t_Test'!$B$22,AD987," ")</f>
        <v>3.5040121586953181E-3</v>
      </c>
      <c r="AG987" s="3"/>
      <c r="AH987" s="3"/>
      <c r="AI987" s="3"/>
    </row>
    <row r="988" spans="20:35">
      <c r="T988" s="6">
        <f>'Matched(Paired)_t_Test'!$B$16+V988*'Matched(Paired)_t_Test'!$B$21</f>
        <v>8.2631337633996953</v>
      </c>
      <c r="U988" s="7">
        <f t="shared" si="43"/>
        <v>1.2058645252495827E-4</v>
      </c>
      <c r="V988" s="8">
        <f t="shared" si="47"/>
        <v>4.3599999999999772</v>
      </c>
      <c r="W988" s="9">
        <f t="shared" si="44"/>
        <v>3.4283811304103083E-3</v>
      </c>
      <c r="X988" s="10" t="str">
        <f>IF(V988&lt;=-'Matched(Paired)_t_Test'!$B$26,W988," ")</f>
        <v xml:space="preserve"> </v>
      </c>
      <c r="Y988" s="10">
        <f>IF(V988&gt;='Matched(Paired)_t_Test'!$B$26,W988," ")</f>
        <v>3.4283811304103083E-3</v>
      </c>
      <c r="Z988" s="3"/>
      <c r="AA988" s="6">
        <f>'Matched(Paired)_t_Test'!$B$16+AC988*'Matched(Paired)_t_Test'!$B$21</f>
        <v>8.2631337633996953</v>
      </c>
      <c r="AB988" s="11">
        <f t="shared" si="45"/>
        <v>1.2058645252495827E-4</v>
      </c>
      <c r="AC988" s="8">
        <f t="shared" si="48"/>
        <v>4.3599999999999772</v>
      </c>
      <c r="AD988" s="11">
        <f t="shared" si="46"/>
        <v>3.4283811304103083E-3</v>
      </c>
      <c r="AE988" s="10" t="str">
        <f>IF(AC988&lt;=-'Matched(Paired)_t_Test'!$B$22,AD988," ")</f>
        <v xml:space="preserve"> </v>
      </c>
      <c r="AF988" s="10">
        <f>IF(AC988&gt;='Matched(Paired)_t_Test'!$B$22,AD988," ")</f>
        <v>3.4283811304103083E-3</v>
      </c>
      <c r="AG988" s="3"/>
      <c r="AH988" s="3"/>
      <c r="AI988" s="3"/>
    </row>
    <row r="989" spans="20:35">
      <c r="T989" s="6">
        <f>'Matched(Paired)_t_Test'!$B$16+V989*'Matched(Paired)_t_Test'!$B$21</f>
        <v>8.3010380467180411</v>
      </c>
      <c r="U989" s="7">
        <f t="shared" si="43"/>
        <v>1.1753928572261618E-4</v>
      </c>
      <c r="V989" s="8">
        <f t="shared" si="47"/>
        <v>4.3799999999999768</v>
      </c>
      <c r="W989" s="9">
        <f t="shared" si="44"/>
        <v>3.3545781862708382E-3</v>
      </c>
      <c r="X989" s="10" t="str">
        <f>IF(V989&lt;=-'Matched(Paired)_t_Test'!$B$26,W989," ")</f>
        <v xml:space="preserve"> </v>
      </c>
      <c r="Y989" s="10">
        <f>IF(V989&gt;='Matched(Paired)_t_Test'!$B$26,W989," ")</f>
        <v>3.3545781862708382E-3</v>
      </c>
      <c r="Z989" s="3"/>
      <c r="AA989" s="6">
        <f>'Matched(Paired)_t_Test'!$B$16+AC989*'Matched(Paired)_t_Test'!$B$21</f>
        <v>8.3010380467180411</v>
      </c>
      <c r="AB989" s="11">
        <f t="shared" si="45"/>
        <v>1.1753928572261618E-4</v>
      </c>
      <c r="AC989" s="8">
        <f t="shared" si="48"/>
        <v>4.3799999999999768</v>
      </c>
      <c r="AD989" s="11">
        <f t="shared" si="46"/>
        <v>3.3545781862708382E-3</v>
      </c>
      <c r="AE989" s="10" t="str">
        <f>IF(AC989&lt;=-'Matched(Paired)_t_Test'!$B$22,AD989," ")</f>
        <v xml:space="preserve"> </v>
      </c>
      <c r="AF989" s="10">
        <f>IF(AC989&gt;='Matched(Paired)_t_Test'!$B$22,AD989," ")</f>
        <v>3.3545781862708382E-3</v>
      </c>
      <c r="AG989" s="3"/>
      <c r="AH989" s="3"/>
      <c r="AI989" s="3"/>
    </row>
    <row r="990" spans="20:35">
      <c r="T990" s="6">
        <f>'Matched(Paired)_t_Test'!$B$16+V990*'Matched(Paired)_t_Test'!$B$21</f>
        <v>8.3389423300363887</v>
      </c>
      <c r="U990" s="7">
        <f t="shared" si="43"/>
        <v>1.1458067517903688E-4</v>
      </c>
      <c r="V990" s="8">
        <f t="shared" si="47"/>
        <v>4.3999999999999764</v>
      </c>
      <c r="W990" s="9">
        <f t="shared" si="44"/>
        <v>3.2825550529426988E-3</v>
      </c>
      <c r="X990" s="10" t="str">
        <f>IF(V990&lt;=-'Matched(Paired)_t_Test'!$B$26,W990," ")</f>
        <v xml:space="preserve"> </v>
      </c>
      <c r="Y990" s="10">
        <f>IF(V990&gt;='Matched(Paired)_t_Test'!$B$26,W990," ")</f>
        <v>3.2825550529426988E-3</v>
      </c>
      <c r="Z990" s="3"/>
      <c r="AA990" s="6">
        <f>'Matched(Paired)_t_Test'!$B$16+AC990*'Matched(Paired)_t_Test'!$B$21</f>
        <v>8.3389423300363887</v>
      </c>
      <c r="AB990" s="11">
        <f t="shared" si="45"/>
        <v>1.1458067517903688E-4</v>
      </c>
      <c r="AC990" s="8">
        <f t="shared" si="48"/>
        <v>4.3999999999999764</v>
      </c>
      <c r="AD990" s="11">
        <f t="shared" si="46"/>
        <v>3.2825550529426988E-3</v>
      </c>
      <c r="AE990" s="10" t="str">
        <f>IF(AC990&lt;=-'Matched(Paired)_t_Test'!$B$22,AD990," ")</f>
        <v xml:space="preserve"> </v>
      </c>
      <c r="AF990" s="10">
        <f>IF(AC990&gt;='Matched(Paired)_t_Test'!$B$22,AD990," ")</f>
        <v>3.2825550529426988E-3</v>
      </c>
      <c r="AG990" s="3"/>
      <c r="AH990" s="3"/>
      <c r="AI990" s="3"/>
    </row>
    <row r="991" spans="20:35">
      <c r="T991" s="6">
        <f>'Matched(Paired)_t_Test'!$B$16+V991*'Matched(Paired)_t_Test'!$B$21</f>
        <v>8.3768466133547346</v>
      </c>
      <c r="U991" s="7">
        <f t="shared" si="43"/>
        <v>1.117077219665159E-4</v>
      </c>
      <c r="V991" s="8">
        <f t="shared" si="47"/>
        <v>4.4199999999999759</v>
      </c>
      <c r="W991" s="9">
        <f t="shared" si="44"/>
        <v>3.2122648190546555E-3</v>
      </c>
      <c r="X991" s="10" t="str">
        <f>IF(V991&lt;=-'Matched(Paired)_t_Test'!$B$26,W991," ")</f>
        <v xml:space="preserve"> </v>
      </c>
      <c r="Y991" s="10">
        <f>IF(V991&gt;='Matched(Paired)_t_Test'!$B$26,W991," ")</f>
        <v>3.2122648190546555E-3</v>
      </c>
      <c r="Z991" s="3"/>
      <c r="AA991" s="6">
        <f>'Matched(Paired)_t_Test'!$B$16+AC991*'Matched(Paired)_t_Test'!$B$21</f>
        <v>8.3768466133547346</v>
      </c>
      <c r="AB991" s="11">
        <f t="shared" si="45"/>
        <v>1.117077219665159E-4</v>
      </c>
      <c r="AC991" s="8">
        <f t="shared" si="48"/>
        <v>4.4199999999999759</v>
      </c>
      <c r="AD991" s="11">
        <f t="shared" si="46"/>
        <v>3.2122648190546555E-3</v>
      </c>
      <c r="AE991" s="10" t="str">
        <f>IF(AC991&lt;=-'Matched(Paired)_t_Test'!$B$22,AD991," ")</f>
        <v xml:space="preserve"> </v>
      </c>
      <c r="AF991" s="10">
        <f>IF(AC991&gt;='Matched(Paired)_t_Test'!$B$22,AD991," ")</f>
        <v>3.2122648190546555E-3</v>
      </c>
      <c r="AG991" s="3"/>
      <c r="AH991" s="3"/>
      <c r="AI991" s="3"/>
    </row>
    <row r="992" spans="20:35">
      <c r="T992" s="6">
        <f>'Matched(Paired)_t_Test'!$B$16+V992*'Matched(Paired)_t_Test'!$B$21</f>
        <v>8.4147508966730822</v>
      </c>
      <c r="U992" s="7">
        <f t="shared" si="43"/>
        <v>1.0891763235287288E-4</v>
      </c>
      <c r="V992" s="8">
        <f t="shared" si="47"/>
        <v>4.4399999999999755</v>
      </c>
      <c r="W992" s="9">
        <f t="shared" si="44"/>
        <v>3.14366189507998E-3</v>
      </c>
      <c r="X992" s="10" t="str">
        <f>IF(V992&lt;=-'Matched(Paired)_t_Test'!$B$26,W992," ")</f>
        <v xml:space="preserve"> </v>
      </c>
      <c r="Y992" s="10">
        <f>IF(V992&gt;='Matched(Paired)_t_Test'!$B$26,W992," ")</f>
        <v>3.14366189507998E-3</v>
      </c>
      <c r="Z992" s="3"/>
      <c r="AA992" s="6">
        <f>'Matched(Paired)_t_Test'!$B$16+AC992*'Matched(Paired)_t_Test'!$B$21</f>
        <v>8.4147508966730822</v>
      </c>
      <c r="AB992" s="11">
        <f t="shared" si="45"/>
        <v>1.0891763235287288E-4</v>
      </c>
      <c r="AC992" s="8">
        <f t="shared" si="48"/>
        <v>4.4399999999999755</v>
      </c>
      <c r="AD992" s="11">
        <f t="shared" si="46"/>
        <v>3.14366189507998E-3</v>
      </c>
      <c r="AE992" s="10" t="str">
        <f>IF(AC992&lt;=-'Matched(Paired)_t_Test'!$B$22,AD992," ")</f>
        <v xml:space="preserve"> </v>
      </c>
      <c r="AF992" s="10">
        <f>IF(AC992&gt;='Matched(Paired)_t_Test'!$B$22,AD992," ")</f>
        <v>3.14366189507998E-3</v>
      </c>
      <c r="AG992" s="3"/>
      <c r="AH992" s="3"/>
      <c r="AI992" s="3"/>
    </row>
    <row r="993" spans="20:35">
      <c r="T993" s="6">
        <f>'Matched(Paired)_t_Test'!$B$16+V993*'Matched(Paired)_t_Test'!$B$21</f>
        <v>8.452655179991428</v>
      </c>
      <c r="U993" s="7">
        <f t="shared" si="43"/>
        <v>1.0620771362367451E-4</v>
      </c>
      <c r="V993" s="8">
        <f t="shared" si="47"/>
        <v>4.4599999999999751</v>
      </c>
      <c r="W993" s="9">
        <f t="shared" si="44"/>
        <v>3.0767019744165685E-3</v>
      </c>
      <c r="X993" s="10" t="str">
        <f>IF(V993&lt;=-'Matched(Paired)_t_Test'!$B$26,W993," ")</f>
        <v xml:space="preserve"> </v>
      </c>
      <c r="Y993" s="10">
        <f>IF(V993&gt;='Matched(Paired)_t_Test'!$B$26,W993," ")</f>
        <v>3.0767019744165685E-3</v>
      </c>
      <c r="Z993" s="3"/>
      <c r="AA993" s="6">
        <f>'Matched(Paired)_t_Test'!$B$16+AC993*'Matched(Paired)_t_Test'!$B$21</f>
        <v>8.452655179991428</v>
      </c>
      <c r="AB993" s="11">
        <f t="shared" si="45"/>
        <v>1.0620771362367451E-4</v>
      </c>
      <c r="AC993" s="8">
        <f t="shared" si="48"/>
        <v>4.4599999999999751</v>
      </c>
      <c r="AD993" s="11">
        <f t="shared" si="46"/>
        <v>3.0767019744165685E-3</v>
      </c>
      <c r="AE993" s="10" t="str">
        <f>IF(AC993&lt;=-'Matched(Paired)_t_Test'!$B$22,AD993," ")</f>
        <v xml:space="preserve"> </v>
      </c>
      <c r="AF993" s="10">
        <f>IF(AC993&gt;='Matched(Paired)_t_Test'!$B$22,AD993," ")</f>
        <v>3.0767019744165685E-3</v>
      </c>
      <c r="AG993" s="3"/>
      <c r="AH993" s="3"/>
      <c r="AI993" s="3"/>
    </row>
    <row r="994" spans="20:35">
      <c r="T994" s="6">
        <f>'Matched(Paired)_t_Test'!$B$16+V994*'Matched(Paired)_t_Test'!$B$21</f>
        <v>8.4905594633097738</v>
      </c>
      <c r="U994" s="7">
        <f t="shared" si="43"/>
        <v>1.035753700841406E-4</v>
      </c>
      <c r="V994" s="8">
        <f t="shared" si="47"/>
        <v>4.4799999999999747</v>
      </c>
      <c r="W994" s="9">
        <f t="shared" si="44"/>
        <v>3.0113419956310748E-3</v>
      </c>
      <c r="X994" s="10" t="str">
        <f>IF(V994&lt;=-'Matched(Paired)_t_Test'!$B$26,W994," ")</f>
        <v xml:space="preserve"> </v>
      </c>
      <c r="Y994" s="10">
        <f>IF(V994&gt;='Matched(Paired)_t_Test'!$B$26,W994," ")</f>
        <v>3.0113419956310748E-3</v>
      </c>
      <c r="Z994" s="3"/>
      <c r="AA994" s="6">
        <f>'Matched(Paired)_t_Test'!$B$16+AC994*'Matched(Paired)_t_Test'!$B$21</f>
        <v>8.4905594633097738</v>
      </c>
      <c r="AB994" s="11">
        <f t="shared" si="45"/>
        <v>1.035753700841406E-4</v>
      </c>
      <c r="AC994" s="8">
        <f t="shared" si="48"/>
        <v>4.4799999999999747</v>
      </c>
      <c r="AD994" s="11">
        <f t="shared" si="46"/>
        <v>3.0113419956310748E-3</v>
      </c>
      <c r="AE994" s="10" t="str">
        <f>IF(AC994&lt;=-'Matched(Paired)_t_Test'!$B$22,AD994," ")</f>
        <v xml:space="preserve"> </v>
      </c>
      <c r="AF994" s="10">
        <f>IF(AC994&gt;='Matched(Paired)_t_Test'!$B$22,AD994," ")</f>
        <v>3.0113419956310748E-3</v>
      </c>
      <c r="AG994" s="3"/>
      <c r="AH994" s="3"/>
      <c r="AI994" s="3"/>
    </row>
    <row r="995" spans="20:35">
      <c r="T995" s="6">
        <f>'Matched(Paired)_t_Test'!$B$16+V995*'Matched(Paired)_t_Test'!$B$21</f>
        <v>8.5284637466281215</v>
      </c>
      <c r="U995" s="7">
        <f t="shared" si="43"/>
        <v>1.010180992324364E-4</v>
      </c>
      <c r="V995" s="8">
        <f t="shared" si="47"/>
        <v>4.4999999999999742</v>
      </c>
      <c r="W995" s="9">
        <f t="shared" si="44"/>
        <v>2.9475401058331884E-3</v>
      </c>
      <c r="X995" s="10" t="str">
        <f>IF(V995&lt;=-'Matched(Paired)_t_Test'!$B$26,W995," ")</f>
        <v xml:space="preserve"> </v>
      </c>
      <c r="Y995" s="10">
        <f>IF(V995&gt;='Matched(Paired)_t_Test'!$B$26,W995," ")</f>
        <v>2.9475401058331884E-3</v>
      </c>
      <c r="Z995" s="3"/>
      <c r="AA995" s="6">
        <f>'Matched(Paired)_t_Test'!$B$16+AC995*'Matched(Paired)_t_Test'!$B$21</f>
        <v>8.5284637466281215</v>
      </c>
      <c r="AB995" s="11">
        <f t="shared" si="45"/>
        <v>1.010180992324364E-4</v>
      </c>
      <c r="AC995" s="8">
        <f t="shared" si="48"/>
        <v>4.4999999999999742</v>
      </c>
      <c r="AD995" s="11">
        <f t="shared" si="46"/>
        <v>2.9475401058331884E-3</v>
      </c>
      <c r="AE995" s="10" t="str">
        <f>IF(AC995&lt;=-'Matched(Paired)_t_Test'!$B$22,AD995," ")</f>
        <v xml:space="preserve"> </v>
      </c>
      <c r="AF995" s="10">
        <f>IF(AC995&gt;='Matched(Paired)_t_Test'!$B$22,AD995," ")</f>
        <v>2.9475401058331884E-3</v>
      </c>
      <c r="AG995" s="3"/>
      <c r="AH995" s="3"/>
      <c r="AI995" s="3"/>
    </row>
    <row r="996" spans="20:35">
      <c r="T996" s="6">
        <f>'Matched(Paired)_t_Test'!$B$16+V996*'Matched(Paired)_t_Test'!$B$21</f>
        <v>8.5663680299464673</v>
      </c>
      <c r="U996" s="7">
        <f t="shared" si="43"/>
        <v>9.8533488096466551E-5</v>
      </c>
      <c r="V996" s="8">
        <f t="shared" si="47"/>
        <v>4.5199999999999738</v>
      </c>
      <c r="W996" s="9">
        <f t="shared" si="44"/>
        <v>2.8852556251471517E-3</v>
      </c>
      <c r="X996" s="10" t="str">
        <f>IF(V996&lt;=-'Matched(Paired)_t_Test'!$B$26,W996," ")</f>
        <v xml:space="preserve"> </v>
      </c>
      <c r="Y996" s="10">
        <f>IF(V996&gt;='Matched(Paired)_t_Test'!$B$26,W996," ")</f>
        <v>2.8852556251471517E-3</v>
      </c>
      <c r="Z996" s="3"/>
      <c r="AA996" s="6">
        <f>'Matched(Paired)_t_Test'!$B$16+AC996*'Matched(Paired)_t_Test'!$B$21</f>
        <v>8.5663680299464673</v>
      </c>
      <c r="AB996" s="11">
        <f t="shared" si="45"/>
        <v>9.8533488096466551E-5</v>
      </c>
      <c r="AC996" s="8">
        <f t="shared" si="48"/>
        <v>4.5199999999999738</v>
      </c>
      <c r="AD996" s="11">
        <f t="shared" si="46"/>
        <v>2.8852556251471517E-3</v>
      </c>
      <c r="AE996" s="10" t="str">
        <f>IF(AC996&lt;=-'Matched(Paired)_t_Test'!$B$22,AD996," ")</f>
        <v xml:space="preserve"> </v>
      </c>
      <c r="AF996" s="10">
        <f>IF(AC996&gt;='Matched(Paired)_t_Test'!$B$22,AD996," ")</f>
        <v>2.8852556251471517E-3</v>
      </c>
      <c r="AG996" s="3"/>
      <c r="AH996" s="3"/>
      <c r="AI996" s="3"/>
    </row>
    <row r="997" spans="20:35">
      <c r="T997" s="6">
        <f>'Matched(Paired)_t_Test'!$B$16+V997*'Matched(Paired)_t_Test'!$B$21</f>
        <v>8.6042723132648149</v>
      </c>
      <c r="U997" s="7">
        <f t="shared" si="43"/>
        <v>9.6119209726667801E-5</v>
      </c>
      <c r="V997" s="8">
        <f t="shared" si="47"/>
        <v>4.5399999999999734</v>
      </c>
      <c r="W997" s="9">
        <f t="shared" si="44"/>
        <v>2.8244490122484255E-3</v>
      </c>
      <c r="X997" s="10" t="str">
        <f>IF(V997&lt;=-'Matched(Paired)_t_Test'!$B$26,W997," ")</f>
        <v xml:space="preserve"> </v>
      </c>
      <c r="Y997" s="10">
        <f>IF(V997&gt;='Matched(Paired)_t_Test'!$B$26,W997," ")</f>
        <v>2.8244490122484255E-3</v>
      </c>
      <c r="Z997" s="3"/>
      <c r="AA997" s="6">
        <f>'Matched(Paired)_t_Test'!$B$16+AC997*'Matched(Paired)_t_Test'!$B$21</f>
        <v>8.6042723132648149</v>
      </c>
      <c r="AB997" s="11">
        <f t="shared" si="45"/>
        <v>9.6119209726667801E-5</v>
      </c>
      <c r="AC997" s="8">
        <f t="shared" si="48"/>
        <v>4.5399999999999734</v>
      </c>
      <c r="AD997" s="11">
        <f t="shared" si="46"/>
        <v>2.8244490122484255E-3</v>
      </c>
      <c r="AE997" s="10" t="str">
        <f>IF(AC997&lt;=-'Matched(Paired)_t_Test'!$B$22,AD997," ")</f>
        <v xml:space="preserve"> </v>
      </c>
      <c r="AF997" s="10">
        <f>IF(AC997&gt;='Matched(Paired)_t_Test'!$B$22,AD997," ")</f>
        <v>2.8244490122484255E-3</v>
      </c>
      <c r="AG997" s="3"/>
      <c r="AH997" s="3"/>
      <c r="AI997" s="3"/>
    </row>
    <row r="998" spans="20:35">
      <c r="T998" s="6">
        <f>'Matched(Paired)_t_Test'!$B$16+V998*'Matched(Paired)_t_Test'!$B$21</f>
        <v>8.6421765965831607</v>
      </c>
      <c r="U998" s="7">
        <f t="shared" si="43"/>
        <v>9.3773019837670309E-5</v>
      </c>
      <c r="V998" s="8">
        <f t="shared" si="47"/>
        <v>4.559999999999973</v>
      </c>
      <c r="W998" s="9">
        <f t="shared" si="44"/>
        <v>2.7650818309342281E-3</v>
      </c>
      <c r="X998" s="10" t="str">
        <f>IF(V998&lt;=-'Matched(Paired)_t_Test'!$B$26,W998," ")</f>
        <v xml:space="preserve"> </v>
      </c>
      <c r="Y998" s="10">
        <f>IF(V998&gt;='Matched(Paired)_t_Test'!$B$26,W998," ")</f>
        <v>2.7650818309342281E-3</v>
      </c>
      <c r="Z998" s="3"/>
      <c r="AA998" s="6">
        <f>'Matched(Paired)_t_Test'!$B$16+AC998*'Matched(Paired)_t_Test'!$B$21</f>
        <v>8.6421765965831607</v>
      </c>
      <c r="AB998" s="11">
        <f t="shared" si="45"/>
        <v>9.3773019837670309E-5</v>
      </c>
      <c r="AC998" s="8">
        <f t="shared" si="48"/>
        <v>4.559999999999973</v>
      </c>
      <c r="AD998" s="11">
        <f t="shared" si="46"/>
        <v>2.7650818309342281E-3</v>
      </c>
      <c r="AE998" s="10" t="str">
        <f>IF(AC998&lt;=-'Matched(Paired)_t_Test'!$B$22,AD998," ")</f>
        <v xml:space="preserve"> </v>
      </c>
      <c r="AF998" s="10">
        <f>IF(AC998&gt;='Matched(Paired)_t_Test'!$B$22,AD998," ")</f>
        <v>2.7650818309342281E-3</v>
      </c>
      <c r="AG998" s="3"/>
      <c r="AH998" s="3"/>
      <c r="AI998" s="3"/>
    </row>
    <row r="999" spans="20:35">
      <c r="T999" s="6">
        <f>'Matched(Paired)_t_Test'!$B$16+V999*'Matched(Paired)_t_Test'!$B$21</f>
        <v>8.6800808799015083</v>
      </c>
      <c r="U999" s="7">
        <f t="shared" si="43"/>
        <v>9.1492753592037592E-5</v>
      </c>
      <c r="V999" s="8">
        <f t="shared" si="47"/>
        <v>4.5799999999999725</v>
      </c>
      <c r="W999" s="9">
        <f t="shared" si="44"/>
        <v>2.7071167176975362E-3</v>
      </c>
      <c r="X999" s="10" t="str">
        <f>IF(V999&lt;=-'Matched(Paired)_t_Test'!$B$26,W999," ")</f>
        <v xml:space="preserve"> </v>
      </c>
      <c r="Y999" s="10">
        <f>IF(V999&gt;='Matched(Paired)_t_Test'!$B$26,W999," ")</f>
        <v>2.7071167176975362E-3</v>
      </c>
      <c r="Z999" s="3"/>
      <c r="AA999" s="6">
        <f>'Matched(Paired)_t_Test'!$B$16+AC999*'Matched(Paired)_t_Test'!$B$21</f>
        <v>8.6800808799015083</v>
      </c>
      <c r="AB999" s="11">
        <f t="shared" si="45"/>
        <v>9.1492753592037592E-5</v>
      </c>
      <c r="AC999" s="8">
        <f t="shared" si="48"/>
        <v>4.5799999999999725</v>
      </c>
      <c r="AD999" s="11">
        <f t="shared" si="46"/>
        <v>2.7071167176975362E-3</v>
      </c>
      <c r="AE999" s="10" t="str">
        <f>IF(AC999&lt;=-'Matched(Paired)_t_Test'!$B$22,AD999," ")</f>
        <v xml:space="preserve"> </v>
      </c>
      <c r="AF999" s="10">
        <f>IF(AC999&gt;='Matched(Paired)_t_Test'!$B$22,AD999," ")</f>
        <v>2.7071167176975362E-3</v>
      </c>
      <c r="AG999" s="3"/>
      <c r="AH999" s="3"/>
      <c r="AI999" s="3"/>
    </row>
    <row r="1000" spans="20:35">
      <c r="T1000" s="6">
        <f>'Matched(Paired)_t_Test'!$B$16+V1000*'Matched(Paired)_t_Test'!$B$21</f>
        <v>8.7179851632198542</v>
      </c>
      <c r="U1000" s="7">
        <f t="shared" si="43"/>
        <v>8.9276322519632153E-5</v>
      </c>
      <c r="V1000" s="8">
        <f t="shared" si="47"/>
        <v>4.5999999999999721</v>
      </c>
      <c r="W1000" s="9">
        <f t="shared" si="44"/>
        <v>2.6505173502749148E-3</v>
      </c>
      <c r="X1000" s="10" t="str">
        <f>IF(V1000&lt;=-'Matched(Paired)_t_Test'!$B$26,W1000," ")</f>
        <v xml:space="preserve"> </v>
      </c>
      <c r="Y1000" s="10">
        <f>IF(V1000&gt;='Matched(Paired)_t_Test'!$B$26,W1000," ")</f>
        <v>2.6505173502749148E-3</v>
      </c>
      <c r="Z1000" s="3"/>
      <c r="AA1000" s="6">
        <f>'Matched(Paired)_t_Test'!$B$16+AC1000*'Matched(Paired)_t_Test'!$B$21</f>
        <v>8.7179851632198542</v>
      </c>
      <c r="AB1000" s="11">
        <f t="shared" si="45"/>
        <v>8.9276322519632153E-5</v>
      </c>
      <c r="AC1000" s="8">
        <f t="shared" si="48"/>
        <v>4.5999999999999721</v>
      </c>
      <c r="AD1000" s="11">
        <f t="shared" si="46"/>
        <v>2.6505173502749148E-3</v>
      </c>
      <c r="AE1000" s="10" t="str">
        <f>IF(AC1000&lt;=-'Matched(Paired)_t_Test'!$B$22,AD1000," ")</f>
        <v xml:space="preserve"> </v>
      </c>
      <c r="AF1000" s="10">
        <f>IF(AC1000&gt;='Matched(Paired)_t_Test'!$B$22,AD1000," ")</f>
        <v>2.6505173502749148E-3</v>
      </c>
      <c r="AG1000" s="3"/>
      <c r="AH1000" s="3"/>
      <c r="AI1000" s="3"/>
    </row>
    <row r="1001" spans="20:35">
      <c r="T1001" s="6">
        <f>'Matched(Paired)_t_Test'!$B$16+V1001*'Matched(Paired)_t_Test'!$B$21</f>
        <v>8.7558894465382018</v>
      </c>
      <c r="U1001" s="7">
        <f t="shared" si="43"/>
        <v>8.7121711566461347E-5</v>
      </c>
      <c r="V1001" s="8">
        <f t="shared" si="47"/>
        <v>4.6199999999999717</v>
      </c>
      <c r="W1001" s="9">
        <f t="shared" si="44"/>
        <v>2.5952484171393522E-3</v>
      </c>
      <c r="X1001" s="10" t="str">
        <f>IF(V1001&lt;=-'Matched(Paired)_t_Test'!$B$26,W1001," ")</f>
        <v xml:space="preserve"> </v>
      </c>
      <c r="Y1001" s="10">
        <f>IF(V1001&gt;='Matched(Paired)_t_Test'!$B$26,W1001," ")</f>
        <v>2.5952484171393522E-3</v>
      </c>
      <c r="Z1001" s="3"/>
      <c r="AA1001" s="6">
        <f>'Matched(Paired)_t_Test'!$B$16+AC1001*'Matched(Paired)_t_Test'!$B$21</f>
        <v>8.7558894465382018</v>
      </c>
      <c r="AB1001" s="11">
        <f t="shared" si="45"/>
        <v>8.7121711566461347E-5</v>
      </c>
      <c r="AC1001" s="8">
        <f t="shared" si="48"/>
        <v>4.6199999999999717</v>
      </c>
      <c r="AD1001" s="11">
        <f t="shared" si="46"/>
        <v>2.5952484171393522E-3</v>
      </c>
      <c r="AE1001" s="10" t="str">
        <f>IF(AC1001&lt;=-'Matched(Paired)_t_Test'!$B$22,AD1001," ")</f>
        <v xml:space="preserve"> </v>
      </c>
      <c r="AF1001" s="10">
        <f>IF(AC1001&gt;='Matched(Paired)_t_Test'!$B$22,AD1001," ")</f>
        <v>2.5952484171393522E-3</v>
      </c>
      <c r="AG1001" s="3"/>
      <c r="AH1001" s="3"/>
      <c r="AI1001" s="3"/>
    </row>
    <row r="1002" spans="20:35">
      <c r="T1002" s="6">
        <f>'Matched(Paired)_t_Test'!$B$16+V1002*'Matched(Paired)_t_Test'!$B$21</f>
        <v>8.7937937298565476</v>
      </c>
      <c r="U1002" s="7">
        <f t="shared" si="43"/>
        <v>8.5026976267155925E-5</v>
      </c>
      <c r="V1002" s="8">
        <f t="shared" si="47"/>
        <v>4.6399999999999713</v>
      </c>
      <c r="W1002" s="9">
        <f t="shared" si="44"/>
        <v>2.5412755879100466E-3</v>
      </c>
      <c r="X1002" s="10" t="str">
        <f>IF(V1002&lt;=-'Matched(Paired)_t_Test'!$B$26,W1002," ")</f>
        <v xml:space="preserve"> </v>
      </c>
      <c r="Y1002" s="10">
        <f>IF(V1002&gt;='Matched(Paired)_t_Test'!$B$26,W1002," ")</f>
        <v>2.5412755879100466E-3</v>
      </c>
      <c r="Z1002" s="3"/>
      <c r="AA1002" s="6">
        <f>'Matched(Paired)_t_Test'!$B$16+AC1002*'Matched(Paired)_t_Test'!$B$21</f>
        <v>8.7937937298565476</v>
      </c>
      <c r="AB1002" s="11">
        <f t="shared" si="45"/>
        <v>8.5026976267155925E-5</v>
      </c>
      <c r="AC1002" s="8">
        <f t="shared" si="48"/>
        <v>4.6399999999999713</v>
      </c>
      <c r="AD1002" s="11">
        <f t="shared" si="46"/>
        <v>2.5412755879100466E-3</v>
      </c>
      <c r="AE1002" s="10" t="str">
        <f>IF(AC1002&lt;=-'Matched(Paired)_t_Test'!$B$22,AD1002," ")</f>
        <v xml:space="preserve"> </v>
      </c>
      <c r="AF1002" s="10">
        <f>IF(AC1002&gt;='Matched(Paired)_t_Test'!$B$22,AD1002," ")</f>
        <v>2.5412755879100466E-3</v>
      </c>
      <c r="AG1002" s="3"/>
      <c r="AH1002" s="3"/>
      <c r="AI1002" s="3"/>
    </row>
    <row r="1003" spans="20:35">
      <c r="T1003" s="6">
        <f>'Matched(Paired)_t_Test'!$B$16+V1003*'Matched(Paired)_t_Test'!$B$21</f>
        <v>8.8316980131748934</v>
      </c>
      <c r="U1003" s="7">
        <f t="shared" si="43"/>
        <v>8.2990240035518077E-5</v>
      </c>
      <c r="V1003" s="8">
        <f t="shared" si="47"/>
        <v>4.6599999999999708</v>
      </c>
      <c r="W1003" s="9">
        <f t="shared" si="44"/>
        <v>2.4885654846518463E-3</v>
      </c>
      <c r="X1003" s="10" t="str">
        <f>IF(V1003&lt;=-'Matched(Paired)_t_Test'!$B$26,W1003," ")</f>
        <v xml:space="preserve"> </v>
      </c>
      <c r="Y1003" s="10">
        <f>IF(V1003&gt;='Matched(Paired)_t_Test'!$B$26,W1003," ")</f>
        <v>2.4885654846518463E-3</v>
      </c>
      <c r="Z1003" s="3"/>
      <c r="AA1003" s="6">
        <f>'Matched(Paired)_t_Test'!$B$16+AC1003*'Matched(Paired)_t_Test'!$B$21</f>
        <v>8.8316980131748934</v>
      </c>
      <c r="AB1003" s="11">
        <f t="shared" si="45"/>
        <v>8.2990240035518077E-5</v>
      </c>
      <c r="AC1003" s="8">
        <f t="shared" si="48"/>
        <v>4.6599999999999708</v>
      </c>
      <c r="AD1003" s="11">
        <f t="shared" si="46"/>
        <v>2.4885654846518463E-3</v>
      </c>
      <c r="AE1003" s="10" t="str">
        <f>IF(AC1003&lt;=-'Matched(Paired)_t_Test'!$B$22,AD1003," ")</f>
        <v xml:space="preserve"> </v>
      </c>
      <c r="AF1003" s="10">
        <f>IF(AC1003&gt;='Matched(Paired)_t_Test'!$B$22,AD1003," ")</f>
        <v>2.4885654846518463E-3</v>
      </c>
      <c r="AG1003" s="3"/>
      <c r="AH1003" s="3"/>
      <c r="AI1003" s="3"/>
    </row>
    <row r="1004" spans="20:35">
      <c r="T1004" s="6">
        <f>'Matched(Paired)_t_Test'!$B$16+V1004*'Matched(Paired)_t_Test'!$B$21</f>
        <v>8.8696022964932411</v>
      </c>
      <c r="U1004" s="7">
        <f t="shared" si="43"/>
        <v>8.1009691567837376E-5</v>
      </c>
      <c r="V1004" s="8">
        <f t="shared" si="47"/>
        <v>4.6799999999999704</v>
      </c>
      <c r="W1004" s="9">
        <f t="shared" si="44"/>
        <v>2.4370856540378658E-3</v>
      </c>
      <c r="X1004" s="10" t="str">
        <f>IF(V1004&lt;=-'Matched(Paired)_t_Test'!$B$26,W1004," ")</f>
        <v xml:space="preserve"> </v>
      </c>
      <c r="Y1004" s="10">
        <f>IF(V1004&gt;='Matched(Paired)_t_Test'!$B$26,W1004," ")</f>
        <v>2.4370856540378658E-3</v>
      </c>
      <c r="Z1004" s="3"/>
      <c r="AA1004" s="6">
        <f>'Matched(Paired)_t_Test'!$B$16+AC1004*'Matched(Paired)_t_Test'!$B$21</f>
        <v>8.8696022964932411</v>
      </c>
      <c r="AB1004" s="11">
        <f t="shared" si="45"/>
        <v>8.1009691567837376E-5</v>
      </c>
      <c r="AC1004" s="8">
        <f t="shared" si="48"/>
        <v>4.6799999999999704</v>
      </c>
      <c r="AD1004" s="11">
        <f t="shared" si="46"/>
        <v>2.4370856540378658E-3</v>
      </c>
      <c r="AE1004" s="10" t="str">
        <f>IF(AC1004&lt;=-'Matched(Paired)_t_Test'!$B$22,AD1004," ")</f>
        <v xml:space="preserve"> </v>
      </c>
      <c r="AF1004" s="10">
        <f>IF(AC1004&gt;='Matched(Paired)_t_Test'!$B$22,AD1004," ")</f>
        <v>2.4370856540378658E-3</v>
      </c>
      <c r="AG1004" s="3"/>
      <c r="AH1004" s="3"/>
      <c r="AI1004" s="3"/>
    </row>
    <row r="1005" spans="20:35">
      <c r="T1005" s="6">
        <f>'Matched(Paired)_t_Test'!$B$16+V1005*'Matched(Paired)_t_Test'!$B$21</f>
        <v>8.9075065798115869</v>
      </c>
      <c r="U1005" s="7">
        <f t="shared" si="43"/>
        <v>7.9083582353933578E-5</v>
      </c>
      <c r="V1005" s="8">
        <f t="shared" si="47"/>
        <v>4.69999999999997</v>
      </c>
      <c r="W1005" s="9">
        <f t="shared" si="44"/>
        <v>2.3868045403493822E-3</v>
      </c>
      <c r="X1005" s="10" t="str">
        <f>IF(V1005&lt;=-'Matched(Paired)_t_Test'!$B$26,W1005," ")</f>
        <v xml:space="preserve"> </v>
      </c>
      <c r="Y1005" s="10">
        <f>IF(V1005&gt;='Matched(Paired)_t_Test'!$B$26,W1005," ")</f>
        <v>2.3868045403493822E-3</v>
      </c>
      <c r="Z1005" s="3"/>
      <c r="AA1005" s="6">
        <f>'Matched(Paired)_t_Test'!$B$16+AC1005*'Matched(Paired)_t_Test'!$B$21</f>
        <v>8.9075065798115869</v>
      </c>
      <c r="AB1005" s="11">
        <f t="shared" si="45"/>
        <v>7.9083582353933578E-5</v>
      </c>
      <c r="AC1005" s="8">
        <f t="shared" si="48"/>
        <v>4.69999999999997</v>
      </c>
      <c r="AD1005" s="11">
        <f t="shared" si="46"/>
        <v>2.3868045403493822E-3</v>
      </c>
      <c r="AE1005" s="10" t="str">
        <f>IF(AC1005&lt;=-'Matched(Paired)_t_Test'!$B$22,AD1005," ")</f>
        <v xml:space="preserve"> </v>
      </c>
      <c r="AF1005" s="10">
        <f>IF(AC1005&gt;='Matched(Paired)_t_Test'!$B$22,AD1005," ")</f>
        <v>2.3868045403493822E-3</v>
      </c>
      <c r="AG1005" s="3"/>
      <c r="AH1005" s="3"/>
      <c r="AI1005" s="3"/>
    </row>
    <row r="1006" spans="20:35">
      <c r="T1006" s="6">
        <f>'Matched(Paired)_t_Test'!$B$16+V1006*'Matched(Paired)_t_Test'!$B$21</f>
        <v>8.9454108631299345</v>
      </c>
      <c r="U1006" s="7">
        <f t="shared" si="43"/>
        <v>7.7210224291118597E-5</v>
      </c>
      <c r="V1006" s="8">
        <f t="shared" si="47"/>
        <v>4.7199999999999696</v>
      </c>
      <c r="W1006" s="9">
        <f t="shared" si="44"/>
        <v>2.3376914592880332E-3</v>
      </c>
      <c r="X1006" s="10" t="str">
        <f>IF(V1006&lt;=-'Matched(Paired)_t_Test'!$B$26,W1006," ")</f>
        <v xml:space="preserve"> </v>
      </c>
      <c r="Y1006" s="10">
        <f>IF(V1006&gt;='Matched(Paired)_t_Test'!$B$26,W1006," ")</f>
        <v>2.3376914592880332E-3</v>
      </c>
      <c r="Z1006" s="3"/>
      <c r="AA1006" s="6">
        <f>'Matched(Paired)_t_Test'!$B$16+AC1006*'Matched(Paired)_t_Test'!$B$21</f>
        <v>8.9454108631299345</v>
      </c>
      <c r="AB1006" s="11">
        <f t="shared" si="45"/>
        <v>7.7210224291118597E-5</v>
      </c>
      <c r="AC1006" s="8">
        <f t="shared" si="48"/>
        <v>4.7199999999999696</v>
      </c>
      <c r="AD1006" s="11">
        <f t="shared" si="46"/>
        <v>2.3376914592880332E-3</v>
      </c>
      <c r="AE1006" s="10" t="str">
        <f>IF(AC1006&lt;=-'Matched(Paired)_t_Test'!$B$22,AD1006," ")</f>
        <v xml:space="preserve"> </v>
      </c>
      <c r="AF1006" s="10">
        <f>IF(AC1006&gt;='Matched(Paired)_t_Test'!$B$22,AD1006," ")</f>
        <v>2.3376914592880332E-3</v>
      </c>
      <c r="AG1006" s="3"/>
      <c r="AH1006" s="3"/>
      <c r="AI1006" s="3"/>
    </row>
    <row r="1007" spans="20:35">
      <c r="T1007" s="6">
        <f>'Matched(Paired)_t_Test'!$B$16+V1007*'Matched(Paired)_t_Test'!$B$21</f>
        <v>8.9833151464482803</v>
      </c>
      <c r="U1007" s="7">
        <f t="shared" si="43"/>
        <v>7.5387987396504866E-5</v>
      </c>
      <c r="V1007" s="8">
        <f t="shared" si="47"/>
        <v>4.7399999999999691</v>
      </c>
      <c r="W1007" s="9">
        <f t="shared" si="44"/>
        <v>2.2897165725758602E-3</v>
      </c>
      <c r="X1007" s="10" t="str">
        <f>IF(V1007&lt;=-'Matched(Paired)_t_Test'!$B$26,W1007," ")</f>
        <v xml:space="preserve"> </v>
      </c>
      <c r="Y1007" s="10">
        <f>IF(V1007&gt;='Matched(Paired)_t_Test'!$B$26,W1007," ")</f>
        <v>2.2897165725758602E-3</v>
      </c>
      <c r="Z1007" s="3"/>
      <c r="AA1007" s="6">
        <f>'Matched(Paired)_t_Test'!$B$16+AC1007*'Matched(Paired)_t_Test'!$B$21</f>
        <v>8.9833151464482803</v>
      </c>
      <c r="AB1007" s="11">
        <f t="shared" si="45"/>
        <v>7.5387987396504866E-5</v>
      </c>
      <c r="AC1007" s="8">
        <f t="shared" si="48"/>
        <v>4.7399999999999691</v>
      </c>
      <c r="AD1007" s="11">
        <f t="shared" si="46"/>
        <v>2.2897165725758602E-3</v>
      </c>
      <c r="AE1007" s="10" t="str">
        <f>IF(AC1007&lt;=-'Matched(Paired)_t_Test'!$B$22,AD1007," ")</f>
        <v xml:space="preserve"> </v>
      </c>
      <c r="AF1007" s="10">
        <f>IF(AC1007&gt;='Matched(Paired)_t_Test'!$B$22,AD1007," ")</f>
        <v>2.2897165725758602E-3</v>
      </c>
      <c r="AG1007" s="3"/>
      <c r="AH1007" s="3"/>
      <c r="AI1007" s="3"/>
    </row>
    <row r="1008" spans="20:35">
      <c r="T1008" s="6">
        <f>'Matched(Paired)_t_Test'!$B$16+V1008*'Matched(Paired)_t_Test'!$B$21</f>
        <v>9.0212194297666279</v>
      </c>
      <c r="U1008" s="7">
        <f t="shared" si="43"/>
        <v>7.3615297613300126E-5</v>
      </c>
      <c r="V1008" s="8">
        <f t="shared" si="47"/>
        <v>4.7599999999999687</v>
      </c>
      <c r="W1008" s="9">
        <f t="shared" si="44"/>
        <v>2.2428508633195528E-3</v>
      </c>
      <c r="X1008" s="10" t="str">
        <f>IF(V1008&lt;=-'Matched(Paired)_t_Test'!$B$26,W1008," ")</f>
        <v xml:space="preserve"> </v>
      </c>
      <c r="Y1008" s="10">
        <f>IF(V1008&gt;='Matched(Paired)_t_Test'!$B$26,W1008," ")</f>
        <v>2.2428508633195528E-3</v>
      </c>
      <c r="Z1008" s="3"/>
      <c r="AA1008" s="6">
        <f>'Matched(Paired)_t_Test'!$B$16+AC1008*'Matched(Paired)_t_Test'!$B$21</f>
        <v>9.0212194297666279</v>
      </c>
      <c r="AB1008" s="11">
        <f t="shared" si="45"/>
        <v>7.3615297613300126E-5</v>
      </c>
      <c r="AC1008" s="8">
        <f t="shared" si="48"/>
        <v>4.7599999999999687</v>
      </c>
      <c r="AD1008" s="11">
        <f t="shared" si="46"/>
        <v>2.2428508633195528E-3</v>
      </c>
      <c r="AE1008" s="10" t="str">
        <f>IF(AC1008&lt;=-'Matched(Paired)_t_Test'!$B$22,AD1008," ")</f>
        <v xml:space="preserve"> </v>
      </c>
      <c r="AF1008" s="10">
        <f>IF(AC1008&gt;='Matched(Paired)_t_Test'!$B$22,AD1008," ")</f>
        <v>2.2428508633195528E-3</v>
      </c>
      <c r="AG1008" s="3"/>
      <c r="AH1008" s="3"/>
      <c r="AI1008" s="3"/>
    </row>
    <row r="1009" spans="20:35">
      <c r="T1009" s="6">
        <f>'Matched(Paired)_t_Test'!$B$16+V1009*'Matched(Paired)_t_Test'!$B$21</f>
        <v>9.0591237130849738</v>
      </c>
      <c r="U1009" s="7">
        <f t="shared" si="43"/>
        <v>7.1890634706937444E-5</v>
      </c>
      <c r="V1009" s="8">
        <f t="shared" si="47"/>
        <v>4.7799999999999683</v>
      </c>
      <c r="W1009" s="9">
        <f t="shared" si="44"/>
        <v>2.197066112115871E-3</v>
      </c>
      <c r="X1009" s="10" t="str">
        <f>IF(V1009&lt;=-'Matched(Paired)_t_Test'!$B$26,W1009," ")</f>
        <v xml:space="preserve"> </v>
      </c>
      <c r="Y1009" s="10">
        <f>IF(V1009&gt;='Matched(Paired)_t_Test'!$B$26,W1009," ")</f>
        <v>2.197066112115871E-3</v>
      </c>
      <c r="Z1009" s="3"/>
      <c r="AA1009" s="6">
        <f>'Matched(Paired)_t_Test'!$B$16+AC1009*'Matched(Paired)_t_Test'!$B$21</f>
        <v>9.0591237130849738</v>
      </c>
      <c r="AB1009" s="11">
        <f t="shared" si="45"/>
        <v>7.1890634706937444E-5</v>
      </c>
      <c r="AC1009" s="8">
        <f t="shared" si="48"/>
        <v>4.7799999999999683</v>
      </c>
      <c r="AD1009" s="11">
        <f t="shared" si="46"/>
        <v>2.197066112115871E-3</v>
      </c>
      <c r="AE1009" s="10" t="str">
        <f>IF(AC1009&lt;=-'Matched(Paired)_t_Test'!$B$22,AD1009," ")</f>
        <v xml:space="preserve"> </v>
      </c>
      <c r="AF1009" s="10">
        <f>IF(AC1009&gt;='Matched(Paired)_t_Test'!$B$22,AD1009," ")</f>
        <v>2.197066112115871E-3</v>
      </c>
      <c r="AG1009" s="3"/>
      <c r="AH1009" s="3"/>
      <c r="AI1009" s="3"/>
    </row>
    <row r="1010" spans="20:35">
      <c r="T1010" s="6">
        <f>'Matched(Paired)_t_Test'!$B$16+V1010*'Matched(Paired)_t_Test'!$B$21</f>
        <v>9.0970279964033196</v>
      </c>
      <c r="U1010" s="7">
        <f t="shared" si="43"/>
        <v>7.0212530247081904E-5</v>
      </c>
      <c r="V1010" s="8">
        <f t="shared" si="47"/>
        <v>4.7999999999999678</v>
      </c>
      <c r="W1010" s="9">
        <f t="shared" si="44"/>
        <v>2.1523348738758511E-3</v>
      </c>
      <c r="X1010" s="10" t="str">
        <f>IF(V1010&lt;=-'Matched(Paired)_t_Test'!$B$26,W1010," ")</f>
        <v xml:space="preserve"> </v>
      </c>
      <c r="Y1010" s="10">
        <f>IF(V1010&gt;='Matched(Paired)_t_Test'!$B$26,W1010," ")</f>
        <v>2.1523348738758511E-3</v>
      </c>
      <c r="Z1010" s="3"/>
      <c r="AA1010" s="6">
        <f>'Matched(Paired)_t_Test'!$B$16+AC1010*'Matched(Paired)_t_Test'!$B$21</f>
        <v>9.0970279964033196</v>
      </c>
      <c r="AB1010" s="11">
        <f t="shared" si="45"/>
        <v>7.0212530247081904E-5</v>
      </c>
      <c r="AC1010" s="8">
        <f t="shared" si="48"/>
        <v>4.7999999999999678</v>
      </c>
      <c r="AD1010" s="11">
        <f t="shared" si="46"/>
        <v>2.1523348738758511E-3</v>
      </c>
      <c r="AE1010" s="10" t="str">
        <f>IF(AC1010&lt;=-'Matched(Paired)_t_Test'!$B$22,AD1010," ")</f>
        <v xml:space="preserve"> </v>
      </c>
      <c r="AF1010" s="10">
        <f>IF(AC1010&gt;='Matched(Paired)_t_Test'!$B$22,AD1010," ")</f>
        <v>2.1523348738758511E-3</v>
      </c>
      <c r="AG1010" s="3"/>
      <c r="AH1010" s="3"/>
      <c r="AI1010" s="3"/>
    </row>
    <row r="1011" spans="20:35">
      <c r="T1011" s="6">
        <f>'Matched(Paired)_t_Test'!$B$16+V1011*'Matched(Paired)_t_Test'!$B$21</f>
        <v>9.1349322797216672</v>
      </c>
      <c r="U1011" s="7">
        <f t="shared" si="43"/>
        <v>6.8579565671746608E-5</v>
      </c>
      <c r="V1011" s="8">
        <f t="shared" si="47"/>
        <v>4.8199999999999674</v>
      </c>
      <c r="W1011" s="9">
        <f t="shared" si="44"/>
        <v>2.1086304553461343E-3</v>
      </c>
      <c r="X1011" s="10" t="str">
        <f>IF(V1011&lt;=-'Matched(Paired)_t_Test'!$B$26,W1011," ")</f>
        <v xml:space="preserve"> </v>
      </c>
      <c r="Y1011" s="10">
        <f>IF(V1011&gt;='Matched(Paired)_t_Test'!$B$26,W1011," ")</f>
        <v>2.1086304553461343E-3</v>
      </c>
      <c r="Z1011" s="3"/>
      <c r="AA1011" s="6">
        <f>'Matched(Paired)_t_Test'!$B$16+AC1011*'Matched(Paired)_t_Test'!$B$21</f>
        <v>9.1349322797216672</v>
      </c>
      <c r="AB1011" s="11">
        <f t="shared" si="45"/>
        <v>6.8579565671746608E-5</v>
      </c>
      <c r="AC1011" s="8">
        <f t="shared" si="48"/>
        <v>4.8199999999999674</v>
      </c>
      <c r="AD1011" s="11">
        <f t="shared" si="46"/>
        <v>2.1086304553461343E-3</v>
      </c>
      <c r="AE1011" s="10" t="str">
        <f>IF(AC1011&lt;=-'Matched(Paired)_t_Test'!$B$22,AD1011," ")</f>
        <v xml:space="preserve"> </v>
      </c>
      <c r="AF1011" s="10">
        <f>IF(AC1011&gt;='Matched(Paired)_t_Test'!$B$22,AD1011," ")</f>
        <v>2.1086304553461343E-3</v>
      </c>
      <c r="AG1011" s="3"/>
      <c r="AH1011" s="3"/>
      <c r="AI1011" s="3"/>
    </row>
    <row r="1012" spans="20:35">
      <c r="T1012" s="6">
        <f>'Matched(Paired)_t_Test'!$B$16+V1012*'Matched(Paired)_t_Test'!$B$21</f>
        <v>9.172836563040013</v>
      </c>
      <c r="U1012" s="7">
        <f t="shared" si="43"/>
        <v>6.6990370429920754E-5</v>
      </c>
      <c r="V1012" s="8">
        <f t="shared" si="47"/>
        <v>4.839999999999967</v>
      </c>
      <c r="W1012" s="9">
        <f t="shared" si="44"/>
        <v>2.0659268933062979E-3</v>
      </c>
      <c r="X1012" s="10" t="str">
        <f>IF(V1012&lt;=-'Matched(Paired)_t_Test'!$B$26,W1012," ")</f>
        <v xml:space="preserve"> </v>
      </c>
      <c r="Y1012" s="10">
        <f>IF(V1012&gt;='Matched(Paired)_t_Test'!$B$26,W1012," ")</f>
        <v>2.0659268933062979E-3</v>
      </c>
      <c r="Z1012" s="3"/>
      <c r="AA1012" s="6">
        <f>'Matched(Paired)_t_Test'!$B$16+AC1012*'Matched(Paired)_t_Test'!$B$21</f>
        <v>9.172836563040013</v>
      </c>
      <c r="AB1012" s="11">
        <f t="shared" si="45"/>
        <v>6.6990370429920754E-5</v>
      </c>
      <c r="AC1012" s="8">
        <f t="shared" si="48"/>
        <v>4.839999999999967</v>
      </c>
      <c r="AD1012" s="11">
        <f t="shared" si="46"/>
        <v>2.0659268933062979E-3</v>
      </c>
      <c r="AE1012" s="10" t="str">
        <f>IF(AC1012&lt;=-'Matched(Paired)_t_Test'!$B$22,AD1012," ")</f>
        <v xml:space="preserve"> </v>
      </c>
      <c r="AF1012" s="10">
        <f>IF(AC1012&gt;='Matched(Paired)_t_Test'!$B$22,AD1012," ")</f>
        <v>2.0659268933062979E-3</v>
      </c>
      <c r="AG1012" s="3"/>
      <c r="AH1012" s="3"/>
      <c r="AI1012" s="3"/>
    </row>
    <row r="1013" spans="20:35">
      <c r="T1013" s="6">
        <f>'Matched(Paired)_t_Test'!$B$16+V1013*'Matched(Paired)_t_Test'!$B$21</f>
        <v>9.2107408463583607</v>
      </c>
      <c r="U1013" s="7">
        <f t="shared" si="43"/>
        <v>6.5443620199286164E-5</v>
      </c>
      <c r="V1013" s="8">
        <f t="shared" si="47"/>
        <v>4.8599999999999666</v>
      </c>
      <c r="W1013" s="9">
        <f t="shared" si="44"/>
        <v>2.0241989334216699E-3</v>
      </c>
      <c r="X1013" s="10" t="str">
        <f>IF(V1013&lt;=-'Matched(Paired)_t_Test'!$B$26,W1013," ")</f>
        <v xml:space="preserve"> </v>
      </c>
      <c r="Y1013" s="10">
        <f>IF(V1013&gt;='Matched(Paired)_t_Test'!$B$26,W1013," ")</f>
        <v>2.0241989334216699E-3</v>
      </c>
      <c r="Z1013" s="3"/>
      <c r="AA1013" s="6">
        <f>'Matched(Paired)_t_Test'!$B$16+AC1013*'Matched(Paired)_t_Test'!$B$21</f>
        <v>9.2107408463583607</v>
      </c>
      <c r="AB1013" s="11">
        <f t="shared" si="45"/>
        <v>6.5443620199286164E-5</v>
      </c>
      <c r="AC1013" s="8">
        <f t="shared" si="48"/>
        <v>4.8599999999999666</v>
      </c>
      <c r="AD1013" s="11">
        <f t="shared" si="46"/>
        <v>2.0241989334216699E-3</v>
      </c>
      <c r="AE1013" s="10" t="str">
        <f>IF(AC1013&lt;=-'Matched(Paired)_t_Test'!$B$22,AD1013," ")</f>
        <v xml:space="preserve"> </v>
      </c>
      <c r="AF1013" s="10">
        <f>IF(AC1013&gt;='Matched(Paired)_t_Test'!$B$22,AD1013," ")</f>
        <v>2.0241989334216699E-3</v>
      </c>
      <c r="AG1013" s="3"/>
      <c r="AH1013" s="3"/>
      <c r="AI1013" s="3"/>
    </row>
    <row r="1014" spans="20:35">
      <c r="T1014" s="6">
        <f>'Matched(Paired)_t_Test'!$B$16+V1014*'Matched(Paired)_t_Test'!$B$21</f>
        <v>9.2486451296767065</v>
      </c>
      <c r="U1014" s="7">
        <f t="shared" si="43"/>
        <v>6.3938035175755846E-5</v>
      </c>
      <c r="V1014" s="8">
        <f t="shared" si="47"/>
        <v>4.8799999999999661</v>
      </c>
      <c r="W1014" s="9">
        <f t="shared" si="44"/>
        <v>1.9834220097318419E-3</v>
      </c>
      <c r="X1014" s="10" t="str">
        <f>IF(V1014&lt;=-'Matched(Paired)_t_Test'!$B$26,W1014," ")</f>
        <v xml:space="preserve"> </v>
      </c>
      <c r="Y1014" s="10">
        <f>IF(V1014&gt;='Matched(Paired)_t_Test'!$B$26,W1014," ")</f>
        <v>1.9834220097318419E-3</v>
      </c>
      <c r="Z1014" s="3"/>
      <c r="AA1014" s="6">
        <f>'Matched(Paired)_t_Test'!$B$16+AC1014*'Matched(Paired)_t_Test'!$B$21</f>
        <v>9.2486451296767065</v>
      </c>
      <c r="AB1014" s="11">
        <f t="shared" si="45"/>
        <v>6.3938035175755846E-5</v>
      </c>
      <c r="AC1014" s="8">
        <f t="shared" si="48"/>
        <v>4.8799999999999661</v>
      </c>
      <c r="AD1014" s="11">
        <f t="shared" si="46"/>
        <v>1.9834220097318419E-3</v>
      </c>
      <c r="AE1014" s="10" t="str">
        <f>IF(AC1014&lt;=-'Matched(Paired)_t_Test'!$B$22,AD1014," ")</f>
        <v xml:space="preserve"> </v>
      </c>
      <c r="AF1014" s="10">
        <f>IF(AC1014&gt;='Matched(Paired)_t_Test'!$B$22,AD1014," ")</f>
        <v>1.9834220097318419E-3</v>
      </c>
      <c r="AG1014" s="3"/>
      <c r="AH1014" s="3"/>
      <c r="AI1014" s="3"/>
    </row>
    <row r="1015" spans="20:35">
      <c r="T1015" s="6">
        <f>'Matched(Paired)_t_Test'!$B$16+V1015*'Matched(Paired)_t_Test'!$B$21</f>
        <v>9.2865494129950541</v>
      </c>
      <c r="U1015" s="7">
        <f t="shared" si="43"/>
        <v>6.2472378431718017E-5</v>
      </c>
      <c r="V1015" s="8">
        <f t="shared" si="47"/>
        <v>4.8999999999999657</v>
      </c>
      <c r="W1015" s="9">
        <f t="shared" si="44"/>
        <v>1.943572224755461E-3</v>
      </c>
      <c r="X1015" s="10" t="str">
        <f>IF(V1015&lt;=-'Matched(Paired)_t_Test'!$B$26,W1015," ")</f>
        <v xml:space="preserve"> </v>
      </c>
      <c r="Y1015" s="10">
        <f>IF(V1015&gt;='Matched(Paired)_t_Test'!$B$26,W1015," ")</f>
        <v>1.943572224755461E-3</v>
      </c>
      <c r="Z1015" s="3"/>
      <c r="AA1015" s="6">
        <f>'Matched(Paired)_t_Test'!$B$16+AC1015*'Matched(Paired)_t_Test'!$B$21</f>
        <v>9.2865494129950541</v>
      </c>
      <c r="AB1015" s="11">
        <f t="shared" si="45"/>
        <v>6.2472378431718017E-5</v>
      </c>
      <c r="AC1015" s="8">
        <f t="shared" si="48"/>
        <v>4.8999999999999657</v>
      </c>
      <c r="AD1015" s="11">
        <f t="shared" si="46"/>
        <v>1.943572224755461E-3</v>
      </c>
      <c r="AE1015" s="10" t="str">
        <f>IF(AC1015&lt;=-'Matched(Paired)_t_Test'!$B$22,AD1015," ")</f>
        <v xml:space="preserve"> </v>
      </c>
      <c r="AF1015" s="10">
        <f>IF(AC1015&gt;='Matched(Paired)_t_Test'!$B$22,AD1015," ")</f>
        <v>1.943572224755461E-3</v>
      </c>
      <c r="AG1015" s="3"/>
      <c r="AH1015" s="3"/>
      <c r="AI1015" s="3"/>
    </row>
    <row r="1016" spans="20:35">
      <c r="T1016" s="6">
        <f>'Matched(Paired)_t_Test'!$B$16+V1016*'Matched(Paired)_t_Test'!$B$21</f>
        <v>9.3244536963133999</v>
      </c>
      <c r="U1016" s="7">
        <f t="shared" si="43"/>
        <v>6.1045454340018728E-5</v>
      </c>
      <c r="V1016" s="8">
        <f t="shared" si="47"/>
        <v>4.9199999999999653</v>
      </c>
      <c r="W1016" s="9">
        <f t="shared" si="44"/>
        <v>1.9046263301926675E-3</v>
      </c>
      <c r="X1016" s="10" t="str">
        <f>IF(V1016&lt;=-'Matched(Paired)_t_Test'!$B$26,W1016," ")</f>
        <v xml:space="preserve"> </v>
      </c>
      <c r="Y1016" s="10">
        <f>IF(V1016&gt;='Matched(Paired)_t_Test'!$B$26,W1016," ")</f>
        <v>1.9046263301926675E-3</v>
      </c>
      <c r="Z1016" s="3"/>
      <c r="AA1016" s="6">
        <f>'Matched(Paired)_t_Test'!$B$16+AC1016*'Matched(Paired)_t_Test'!$B$21</f>
        <v>9.3244536963133999</v>
      </c>
      <c r="AB1016" s="11">
        <f t="shared" si="45"/>
        <v>6.1045454340018728E-5</v>
      </c>
      <c r="AC1016" s="8">
        <f t="shared" si="48"/>
        <v>4.9199999999999653</v>
      </c>
      <c r="AD1016" s="11">
        <f t="shared" si="46"/>
        <v>1.9046263301926675E-3</v>
      </c>
      <c r="AE1016" s="10" t="str">
        <f>IF(AC1016&lt;=-'Matched(Paired)_t_Test'!$B$22,AD1016," ")</f>
        <v xml:space="preserve"> </v>
      </c>
      <c r="AF1016" s="10">
        <f>IF(AC1016&gt;='Matched(Paired)_t_Test'!$B$22,AD1016," ")</f>
        <v>1.9046263301926675E-3</v>
      </c>
      <c r="AG1016" s="3"/>
      <c r="AH1016" s="3"/>
      <c r="AI1016" s="3"/>
    </row>
    <row r="1017" spans="20:35">
      <c r="T1017" s="6">
        <f>'Matched(Paired)_t_Test'!$B$16+V1017*'Matched(Paired)_t_Test'!$B$21</f>
        <v>9.3623579796317475</v>
      </c>
      <c r="U1017" s="7">
        <f t="shared" si="43"/>
        <v>5.9656107060846631E-5</v>
      </c>
      <c r="V1017" s="8">
        <f t="shared" si="47"/>
        <v>4.9399999999999649</v>
      </c>
      <c r="W1017" s="9">
        <f t="shared" si="44"/>
        <v>1.866561708206914E-3</v>
      </c>
      <c r="X1017" s="10" t="str">
        <f>IF(V1017&lt;=-'Matched(Paired)_t_Test'!$B$26,W1017," ")</f>
        <v xml:space="preserve"> </v>
      </c>
      <c r="Y1017" s="10">
        <f>IF(V1017&gt;='Matched(Paired)_t_Test'!$B$26,W1017," ")</f>
        <v>1.866561708206914E-3</v>
      </c>
      <c r="Z1017" s="3"/>
      <c r="AA1017" s="6">
        <f>'Matched(Paired)_t_Test'!$B$16+AC1017*'Matched(Paired)_t_Test'!$B$21</f>
        <v>9.3623579796317475</v>
      </c>
      <c r="AB1017" s="11">
        <f t="shared" si="45"/>
        <v>5.9656107060846631E-5</v>
      </c>
      <c r="AC1017" s="8">
        <f t="shared" si="48"/>
        <v>4.9399999999999649</v>
      </c>
      <c r="AD1017" s="11">
        <f t="shared" si="46"/>
        <v>1.866561708206914E-3</v>
      </c>
      <c r="AE1017" s="10" t="str">
        <f>IF(AC1017&lt;=-'Matched(Paired)_t_Test'!$B$22,AD1017," ")</f>
        <v xml:space="preserve"> </v>
      </c>
      <c r="AF1017" s="10">
        <f>IF(AC1017&gt;='Matched(Paired)_t_Test'!$B$22,AD1017," ")</f>
        <v>1.866561708206914E-3</v>
      </c>
      <c r="AG1017" s="3"/>
      <c r="AH1017" s="3"/>
      <c r="AI1017" s="3"/>
    </row>
    <row r="1018" spans="20:35">
      <c r="T1018" s="6">
        <f>'Matched(Paired)_t_Test'!$B$16+V1018*'Matched(Paired)_t_Test'!$B$21</f>
        <v>9.4002622629500934</v>
      </c>
      <c r="U1018" s="7">
        <f t="shared" si="43"/>
        <v>5.8303219088819773E-5</v>
      </c>
      <c r="V1018" s="8">
        <f t="shared" si="47"/>
        <v>4.9599999999999644</v>
      </c>
      <c r="W1018" s="9">
        <f t="shared" si="44"/>
        <v>1.8293563532685853E-3</v>
      </c>
      <c r="X1018" s="10" t="str">
        <f>IF(V1018&lt;=-'Matched(Paired)_t_Test'!$B$26,W1018," ")</f>
        <v xml:space="preserve"> </v>
      </c>
      <c r="Y1018" s="10">
        <f>IF(V1018&gt;='Matched(Paired)_t_Test'!$B$26,W1018," ")</f>
        <v>1.8293563532685853E-3</v>
      </c>
      <c r="Z1018" s="3"/>
      <c r="AA1018" s="6">
        <f>'Matched(Paired)_t_Test'!$B$16+AC1018*'Matched(Paired)_t_Test'!$B$21</f>
        <v>9.4002622629500934</v>
      </c>
      <c r="AB1018" s="11">
        <f t="shared" si="45"/>
        <v>5.8303219088819773E-5</v>
      </c>
      <c r="AC1018" s="8">
        <f t="shared" si="48"/>
        <v>4.9599999999999644</v>
      </c>
      <c r="AD1018" s="11">
        <f t="shared" si="46"/>
        <v>1.8293563532685853E-3</v>
      </c>
      <c r="AE1018" s="10" t="str">
        <f>IF(AC1018&lt;=-'Matched(Paired)_t_Test'!$B$22,AD1018," ")</f>
        <v xml:space="preserve"> </v>
      </c>
      <c r="AF1018" s="10">
        <f>IF(AC1018&gt;='Matched(Paired)_t_Test'!$B$22,AD1018," ")</f>
        <v>1.8293563532685853E-3</v>
      </c>
      <c r="AG1018" s="3"/>
      <c r="AH1018" s="3"/>
      <c r="AI1018" s="3"/>
    </row>
    <row r="1019" spans="20:35">
      <c r="T1019" s="6">
        <f>'Matched(Paired)_t_Test'!$B$16+V1019*'Matched(Paired)_t_Test'!$B$21</f>
        <v>9.4381665462684392</v>
      </c>
      <c r="U1019" s="7">
        <f t="shared" si="43"/>
        <v>5.6985709857693836E-5</v>
      </c>
      <c r="V1019" s="8">
        <f t="shared" si="47"/>
        <v>4.979999999999964</v>
      </c>
      <c r="W1019" s="9">
        <f t="shared" si="44"/>
        <v>1.7929888545432382E-3</v>
      </c>
      <c r="X1019" s="10" t="str">
        <f>IF(V1019&lt;=-'Matched(Paired)_t_Test'!$B$26,W1019," ")</f>
        <v xml:space="preserve"> </v>
      </c>
      <c r="Y1019" s="10">
        <f>IF(V1019&gt;='Matched(Paired)_t_Test'!$B$26,W1019," ")</f>
        <v>1.7929888545432382E-3</v>
      </c>
      <c r="Z1019" s="3"/>
      <c r="AA1019" s="6">
        <f>'Matched(Paired)_t_Test'!$B$16+AC1019*'Matched(Paired)_t_Test'!$B$21</f>
        <v>9.4381665462684392</v>
      </c>
      <c r="AB1019" s="11">
        <f t="shared" si="45"/>
        <v>5.6985709857693836E-5</v>
      </c>
      <c r="AC1019" s="8">
        <f t="shared" si="48"/>
        <v>4.979999999999964</v>
      </c>
      <c r="AD1019" s="11">
        <f t="shared" si="46"/>
        <v>1.7929888545432382E-3</v>
      </c>
      <c r="AE1019" s="10" t="str">
        <f>IF(AC1019&lt;=-'Matched(Paired)_t_Test'!$B$22,AD1019," ")</f>
        <v xml:space="preserve"> </v>
      </c>
      <c r="AF1019" s="10">
        <f>IF(AC1019&gt;='Matched(Paired)_t_Test'!$B$22,AD1019," ")</f>
        <v>1.7929888545432382E-3</v>
      </c>
      <c r="AG1019" s="3"/>
      <c r="AH1019" s="3"/>
      <c r="AI1019" s="3"/>
    </row>
    <row r="1020" spans="20:35">
      <c r="T1020" s="6">
        <f>'Matched(Paired)_t_Test'!$B$16+V1020*'Matched(Paired)_t_Test'!$B$21</f>
        <v>9.4760708295867868</v>
      </c>
      <c r="U1020" s="7">
        <f t="shared" si="43"/>
        <v>5.5702534400233188E-5</v>
      </c>
      <c r="V1020" s="8">
        <f t="shared" si="47"/>
        <v>4.9999999999999636</v>
      </c>
      <c r="W1020" s="9">
        <f t="shared" si="44"/>
        <v>1.7574383788079076E-3</v>
      </c>
      <c r="X1020" s="10" t="str">
        <f>IF(V1020&lt;=-'Matched(Paired)_t_Test'!$B$26,W1020," ")</f>
        <v xml:space="preserve"> </v>
      </c>
      <c r="Y1020" s="10">
        <f>IF(V1020&gt;='Matched(Paired)_t_Test'!$B$26,W1020," ")</f>
        <v>1.7574383788079076E-3</v>
      </c>
      <c r="Z1020" s="3"/>
      <c r="AA1020" s="6">
        <f>'Matched(Paired)_t_Test'!$B$16+AC1020*'Matched(Paired)_t_Test'!$B$21</f>
        <v>9.4760708295867868</v>
      </c>
      <c r="AB1020" s="11">
        <f t="shared" si="45"/>
        <v>5.5702534400233188E-5</v>
      </c>
      <c r="AC1020" s="8">
        <f t="shared" si="48"/>
        <v>4.9999999999999636</v>
      </c>
      <c r="AD1020" s="11">
        <f t="shared" si="46"/>
        <v>1.7574383788079076E-3</v>
      </c>
      <c r="AE1020" s="10" t="str">
        <f>IF(AC1020&lt;=-'Matched(Paired)_t_Test'!$B$22,AD1020," ")</f>
        <v xml:space="preserve"> </v>
      </c>
      <c r="AF1020" s="10">
        <f>IF(AC1020&gt;='Matched(Paired)_t_Test'!$B$22,AD1020," ")</f>
        <v>1.7574383788079076E-3</v>
      </c>
      <c r="AG1020" s="3"/>
      <c r="AH1020" s="3"/>
      <c r="AI1020" s="3"/>
    </row>
    <row r="1021" spans="20:35">
      <c r="T1021" s="3"/>
      <c r="U1021" s="3"/>
      <c r="V1021" s="3"/>
      <c r="W1021" s="3"/>
      <c r="X1021" s="3"/>
      <c r="Y1021" s="3"/>
      <c r="Z1021" s="3"/>
      <c r="AA1021" s="3"/>
      <c r="AB1021" s="3"/>
      <c r="AC1021" s="3"/>
      <c r="AD1021" s="3"/>
      <c r="AE1021" s="3"/>
      <c r="AF1021" s="3"/>
      <c r="AG1021" s="3"/>
      <c r="AH1021" s="3"/>
      <c r="AI1021" s="3"/>
    </row>
    <row r="1022" spans="20:35">
      <c r="T1022" s="3"/>
      <c r="U1022" s="3"/>
      <c r="V1022" s="3"/>
      <c r="W1022" s="3"/>
      <c r="X1022" s="3"/>
      <c r="Y1022" s="3"/>
      <c r="Z1022" s="3"/>
      <c r="AA1022" s="3"/>
      <c r="AB1022" s="3"/>
      <c r="AC1022" s="3"/>
      <c r="AD1022" s="3"/>
      <c r="AE1022" s="3"/>
      <c r="AF1022" s="3"/>
      <c r="AG1022" s="3"/>
      <c r="AH1022" s="3"/>
      <c r="AI1022" s="3"/>
    </row>
    <row r="1023" spans="20:35">
      <c r="T1023" s="3"/>
      <c r="U1023" s="3"/>
      <c r="V1023" s="3"/>
      <c r="W1023" s="3"/>
      <c r="X1023" s="3"/>
      <c r="Y1023" s="3"/>
      <c r="Z1023" s="3"/>
      <c r="AA1023" s="3"/>
      <c r="AB1023" s="3"/>
      <c r="AC1023" s="3"/>
      <c r="AD1023" s="3"/>
      <c r="AE1023" s="3"/>
      <c r="AF1023" s="3"/>
      <c r="AG1023" s="3"/>
      <c r="AH1023" s="3"/>
      <c r="AI1023" s="3"/>
    </row>
    <row r="1024" spans="20:35">
      <c r="T1024" s="3"/>
      <c r="U1024" s="3"/>
      <c r="V1024" s="3"/>
      <c r="W1024" s="3"/>
      <c r="X1024" s="3"/>
      <c r="Y1024" s="3"/>
      <c r="Z1024" s="3"/>
      <c r="AA1024" s="3"/>
      <c r="AB1024" s="3"/>
      <c r="AC1024" s="3"/>
      <c r="AD1024" s="3"/>
      <c r="AE1024" s="3"/>
      <c r="AF1024" s="3"/>
      <c r="AG1024" s="3"/>
      <c r="AH1024" s="3"/>
      <c r="AI1024" s="3"/>
    </row>
    <row r="1025" spans="20:35">
      <c r="T1025" s="3"/>
      <c r="U1025" s="3"/>
      <c r="V1025" s="3"/>
      <c r="W1025" s="3"/>
      <c r="X1025" s="3"/>
      <c r="Y1025" s="3"/>
      <c r="Z1025" s="3"/>
      <c r="AA1025" s="3"/>
      <c r="AB1025" s="3"/>
      <c r="AC1025" s="3"/>
      <c r="AD1025" s="3"/>
      <c r="AE1025" s="3"/>
      <c r="AF1025" s="3"/>
      <c r="AG1025" s="3"/>
      <c r="AH1025" s="3"/>
      <c r="AI1025" s="3"/>
    </row>
    <row r="1026" spans="20:35">
      <c r="T1026" s="3"/>
      <c r="U1026" s="3"/>
      <c r="V1026" s="3"/>
      <c r="W1026" s="3"/>
      <c r="X1026" s="3"/>
      <c r="Y1026" s="3"/>
      <c r="Z1026" s="3"/>
      <c r="AA1026" s="3"/>
      <c r="AB1026" s="3"/>
      <c r="AC1026" s="3"/>
      <c r="AD1026" s="3"/>
      <c r="AE1026" s="3"/>
      <c r="AF1026" s="3"/>
      <c r="AG1026" s="3"/>
      <c r="AH1026" s="3"/>
      <c r="AI1026" s="3"/>
    </row>
    <row r="1027" spans="20:35">
      <c r="T1027" s="3"/>
      <c r="U1027" s="3"/>
      <c r="V1027" s="3"/>
      <c r="W1027" s="3"/>
      <c r="X1027" s="3"/>
      <c r="Y1027" s="3"/>
      <c r="Z1027" s="3"/>
      <c r="AA1027" s="3"/>
      <c r="AB1027" s="3"/>
      <c r="AC1027" s="3"/>
      <c r="AD1027" s="3"/>
      <c r="AE1027" s="3"/>
      <c r="AF1027" s="3"/>
      <c r="AG1027" s="3"/>
      <c r="AH1027" s="3"/>
      <c r="AI1027" s="3"/>
    </row>
    <row r="1028" spans="20:35">
      <c r="T1028" s="3"/>
      <c r="U1028" s="3"/>
      <c r="V1028" s="3"/>
      <c r="W1028" s="3"/>
      <c r="X1028" s="3"/>
      <c r="Y1028" s="3"/>
      <c r="Z1028" s="3"/>
      <c r="AA1028" s="3"/>
      <c r="AB1028" s="3"/>
      <c r="AC1028" s="3"/>
      <c r="AD1028" s="3"/>
      <c r="AE1028" s="3"/>
      <c r="AF1028" s="3"/>
      <c r="AG1028" s="3"/>
      <c r="AH1028" s="3"/>
      <c r="AI1028" s="3"/>
    </row>
    <row r="1029" spans="20:35">
      <c r="T1029" s="3"/>
      <c r="U1029" s="3"/>
      <c r="V1029" s="3"/>
      <c r="W1029" s="3"/>
      <c r="X1029" s="3"/>
      <c r="Y1029" s="3"/>
      <c r="Z1029" s="3"/>
      <c r="AA1029" s="3"/>
      <c r="AB1029" s="3"/>
      <c r="AC1029" s="3"/>
      <c r="AD1029" s="3"/>
      <c r="AE1029" s="3"/>
      <c r="AF1029" s="3"/>
      <c r="AG1029" s="3"/>
      <c r="AH1029" s="3"/>
      <c r="AI1029" s="3"/>
    </row>
    <row r="1030" spans="20:35">
      <c r="T1030" s="3"/>
      <c r="U1030" s="3"/>
      <c r="V1030" s="3"/>
      <c r="W1030" s="3"/>
      <c r="X1030" s="3"/>
      <c r="Y1030" s="3"/>
      <c r="Z1030" s="3"/>
      <c r="AA1030" s="3"/>
      <c r="AB1030" s="3"/>
      <c r="AC1030" s="3"/>
      <c r="AD1030" s="3"/>
      <c r="AE1030" s="3"/>
      <c r="AF1030" s="3"/>
      <c r="AG1030" s="3"/>
      <c r="AH1030" s="3"/>
      <c r="AI1030" s="3"/>
    </row>
    <row r="1031" spans="20:35">
      <c r="T1031" s="3"/>
      <c r="U1031" s="3"/>
      <c r="V1031" s="3"/>
      <c r="W1031" s="3"/>
      <c r="X1031" s="3"/>
      <c r="Y1031" s="3"/>
      <c r="Z1031" s="3"/>
      <c r="AA1031" s="3"/>
      <c r="AB1031" s="3"/>
      <c r="AC1031" s="3"/>
      <c r="AD1031" s="3"/>
      <c r="AE1031" s="3"/>
      <c r="AF1031" s="3"/>
      <c r="AG1031" s="3"/>
      <c r="AH1031" s="3"/>
      <c r="AI1031" s="3"/>
    </row>
    <row r="1032" spans="20:35">
      <c r="T1032" s="3"/>
      <c r="U1032" s="3"/>
      <c r="V1032" s="3"/>
      <c r="W1032" s="3"/>
      <c r="X1032" s="3"/>
      <c r="Y1032" s="3"/>
      <c r="Z1032" s="3"/>
      <c r="AA1032" s="3"/>
      <c r="AB1032" s="3"/>
      <c r="AC1032" s="3"/>
      <c r="AD1032" s="3"/>
      <c r="AE1032" s="3"/>
      <c r="AF1032" s="3"/>
      <c r="AG1032" s="3"/>
      <c r="AH1032" s="3"/>
      <c r="AI1032" s="3"/>
    </row>
    <row r="1033" spans="20:35">
      <c r="T1033" s="3"/>
      <c r="U1033" s="3"/>
      <c r="V1033" s="3"/>
      <c r="W1033" s="3"/>
      <c r="X1033" s="3"/>
      <c r="Y1033" s="3"/>
      <c r="Z1033" s="3"/>
      <c r="AA1033" s="3"/>
      <c r="AB1033" s="3"/>
      <c r="AC1033" s="3"/>
      <c r="AD1033" s="3"/>
      <c r="AE1033" s="3"/>
      <c r="AF1033" s="3"/>
      <c r="AG1033" s="3"/>
      <c r="AH1033" s="3"/>
      <c r="AI1033" s="3"/>
    </row>
    <row r="1034" spans="20:35">
      <c r="T1034" s="3"/>
      <c r="U1034" s="3"/>
      <c r="V1034" s="3"/>
      <c r="W1034" s="3"/>
      <c r="X1034" s="3"/>
      <c r="Y1034" s="3"/>
      <c r="Z1034" s="3"/>
      <c r="AA1034" s="3"/>
      <c r="AB1034" s="3"/>
      <c r="AC1034" s="3"/>
      <c r="AD1034" s="3"/>
      <c r="AE1034" s="3"/>
      <c r="AF1034" s="3"/>
      <c r="AG1034" s="3"/>
      <c r="AH1034" s="3"/>
      <c r="AI1034" s="3"/>
    </row>
    <row r="1035" spans="20:35">
      <c r="T1035" s="3"/>
      <c r="U1035" s="3"/>
      <c r="V1035" s="3"/>
      <c r="W1035" s="3"/>
      <c r="X1035" s="3"/>
      <c r="Y1035" s="3"/>
      <c r="Z1035" s="3"/>
      <c r="AA1035" s="3"/>
      <c r="AB1035" s="3"/>
      <c r="AC1035" s="3"/>
      <c r="AD1035" s="3"/>
      <c r="AE1035" s="3"/>
      <c r="AF1035" s="3"/>
      <c r="AG1035" s="3"/>
      <c r="AH1035" s="3"/>
      <c r="AI1035" s="3"/>
    </row>
    <row r="1036" spans="20:35">
      <c r="T1036" s="3"/>
      <c r="U1036" s="3"/>
      <c r="V1036" s="3"/>
      <c r="W1036" s="3"/>
      <c r="X1036" s="3"/>
      <c r="Y1036" s="3"/>
      <c r="Z1036" s="3"/>
      <c r="AA1036" s="3"/>
      <c r="AB1036" s="3"/>
      <c r="AC1036" s="3"/>
      <c r="AD1036" s="3"/>
      <c r="AE1036" s="3"/>
      <c r="AF1036" s="3"/>
      <c r="AG1036" s="3"/>
      <c r="AH1036" s="3"/>
      <c r="AI1036" s="3"/>
    </row>
    <row r="1037" spans="20:35">
      <c r="T1037" s="3"/>
      <c r="U1037" s="3"/>
      <c r="V1037" s="3"/>
      <c r="W1037" s="3"/>
      <c r="X1037" s="3"/>
      <c r="Y1037" s="3"/>
      <c r="Z1037" s="3"/>
      <c r="AA1037" s="3"/>
      <c r="AB1037" s="3"/>
      <c r="AC1037" s="3"/>
      <c r="AD1037" s="3"/>
      <c r="AE1037" s="3"/>
      <c r="AF1037" s="3"/>
      <c r="AG1037" s="3"/>
      <c r="AH1037" s="3"/>
      <c r="AI1037" s="3"/>
    </row>
    <row r="1038" spans="20:35">
      <c r="T1038" s="3"/>
      <c r="U1038" s="3"/>
      <c r="V1038" s="3"/>
      <c r="W1038" s="3"/>
      <c r="X1038" s="3"/>
      <c r="Y1038" s="3"/>
      <c r="Z1038" s="3"/>
      <c r="AA1038" s="3"/>
      <c r="AB1038" s="3"/>
      <c r="AC1038" s="3"/>
      <c r="AD1038" s="3"/>
      <c r="AE1038" s="3"/>
      <c r="AF1038" s="3"/>
      <c r="AG1038" s="3"/>
      <c r="AH1038" s="3"/>
      <c r="AI1038" s="3"/>
    </row>
    <row r="1039" spans="20:35">
      <c r="T1039" s="3"/>
      <c r="U1039" s="3"/>
      <c r="V1039" s="3"/>
      <c r="W1039" s="3"/>
      <c r="X1039" s="3"/>
      <c r="Y1039" s="3"/>
      <c r="Z1039" s="3"/>
      <c r="AA1039" s="3"/>
      <c r="AB1039" s="3"/>
      <c r="AC1039" s="3"/>
      <c r="AD1039" s="3"/>
      <c r="AE1039" s="3"/>
      <c r="AF1039" s="3"/>
      <c r="AG1039" s="3"/>
      <c r="AH1039" s="3"/>
      <c r="AI1039" s="3"/>
    </row>
    <row r="1040" spans="20:35">
      <c r="T1040" s="3"/>
      <c r="U1040" s="3"/>
      <c r="V1040" s="3"/>
      <c r="W1040" s="3"/>
      <c r="X1040" s="3"/>
      <c r="Y1040" s="3"/>
      <c r="Z1040" s="3"/>
      <c r="AA1040" s="3"/>
      <c r="AB1040" s="3"/>
      <c r="AC1040" s="3"/>
      <c r="AD1040" s="3"/>
      <c r="AE1040" s="3"/>
      <c r="AF1040" s="3"/>
      <c r="AG1040" s="3"/>
      <c r="AH1040" s="3"/>
      <c r="AI1040" s="3"/>
    </row>
    <row r="1041" spans="20:35">
      <c r="T1041" s="3"/>
      <c r="U1041" s="3"/>
      <c r="V1041" s="3"/>
      <c r="W1041" s="3"/>
      <c r="X1041" s="3"/>
      <c r="Y1041" s="3"/>
      <c r="Z1041" s="3"/>
      <c r="AA1041" s="3"/>
      <c r="AB1041" s="3"/>
      <c r="AC1041" s="3"/>
      <c r="AD1041" s="3"/>
      <c r="AE1041" s="3"/>
      <c r="AF1041" s="3"/>
      <c r="AG1041" s="3"/>
      <c r="AH1041" s="3"/>
      <c r="AI1041" s="3"/>
    </row>
    <row r="1042" spans="20:35">
      <c r="T1042" s="3"/>
      <c r="U1042" s="3"/>
      <c r="V1042" s="3"/>
      <c r="W1042" s="3"/>
      <c r="X1042" s="3"/>
      <c r="Y1042" s="3"/>
      <c r="Z1042" s="3"/>
      <c r="AA1042" s="3"/>
      <c r="AB1042" s="3"/>
      <c r="AC1042" s="3"/>
      <c r="AD1042" s="3"/>
      <c r="AE1042" s="3"/>
      <c r="AF1042" s="3"/>
      <c r="AG1042" s="3"/>
      <c r="AH1042" s="3"/>
      <c r="AI1042" s="3"/>
    </row>
    <row r="1043" spans="20:35">
      <c r="T1043" s="3"/>
      <c r="U1043" s="3"/>
      <c r="V1043" s="3"/>
      <c r="W1043" s="3"/>
      <c r="X1043" s="3"/>
      <c r="Y1043" s="3"/>
      <c r="Z1043" s="3"/>
      <c r="AA1043" s="3"/>
      <c r="AB1043" s="3"/>
      <c r="AC1043" s="3"/>
      <c r="AD1043" s="3"/>
      <c r="AE1043" s="3"/>
      <c r="AF1043" s="3"/>
      <c r="AG1043" s="3"/>
      <c r="AH1043" s="3"/>
      <c r="AI1043" s="3"/>
    </row>
    <row r="1044" spans="20:35">
      <c r="T1044" s="3"/>
      <c r="U1044" s="3"/>
      <c r="V1044" s="3"/>
      <c r="W1044" s="3"/>
      <c r="X1044" s="3"/>
      <c r="Y1044" s="3"/>
      <c r="Z1044" s="3"/>
      <c r="AA1044" s="3"/>
      <c r="AB1044" s="3"/>
      <c r="AC1044" s="3"/>
      <c r="AD1044" s="3"/>
      <c r="AE1044" s="3"/>
      <c r="AF1044" s="3"/>
      <c r="AG1044" s="3"/>
      <c r="AH1044" s="3"/>
      <c r="AI1044" s="3"/>
    </row>
    <row r="1045" spans="20:35">
      <c r="T1045" s="3"/>
      <c r="U1045" s="3"/>
      <c r="V1045" s="3"/>
      <c r="W1045" s="3"/>
      <c r="X1045" s="3"/>
      <c r="Y1045" s="3"/>
      <c r="Z1045" s="3"/>
      <c r="AA1045" s="3"/>
      <c r="AB1045" s="3"/>
      <c r="AC1045" s="3"/>
      <c r="AD1045" s="3"/>
      <c r="AE1045" s="3"/>
      <c r="AF1045" s="3"/>
      <c r="AG1045" s="3"/>
      <c r="AH1045" s="3"/>
      <c r="AI1045" s="3"/>
    </row>
    <row r="1046" spans="20:35">
      <c r="T1046" s="3"/>
      <c r="U1046" s="3"/>
      <c r="V1046" s="3"/>
      <c r="W1046" s="3"/>
      <c r="X1046" s="3"/>
      <c r="Y1046" s="3"/>
      <c r="Z1046" s="3"/>
      <c r="AA1046" s="3"/>
      <c r="AB1046" s="3"/>
      <c r="AC1046" s="3"/>
      <c r="AD1046" s="3"/>
      <c r="AE1046" s="3"/>
      <c r="AF1046" s="3"/>
      <c r="AG1046" s="3"/>
      <c r="AH1046" s="3"/>
      <c r="AI1046" s="3"/>
    </row>
    <row r="1047" spans="20:35">
      <c r="T1047" s="3"/>
      <c r="U1047" s="3"/>
      <c r="V1047" s="3"/>
      <c r="W1047" s="3"/>
      <c r="X1047" s="3"/>
      <c r="Y1047" s="3"/>
      <c r="Z1047" s="3"/>
      <c r="AA1047" s="3"/>
      <c r="AB1047" s="3"/>
      <c r="AC1047" s="3"/>
      <c r="AD1047" s="3"/>
      <c r="AE1047" s="3"/>
      <c r="AF1047" s="3"/>
      <c r="AG1047" s="3"/>
      <c r="AH1047" s="3"/>
      <c r="AI1047" s="3"/>
    </row>
    <row r="1048" spans="20:35">
      <c r="T1048" s="3"/>
      <c r="U1048" s="3"/>
      <c r="V1048" s="3"/>
      <c r="W1048" s="3"/>
      <c r="X1048" s="3"/>
      <c r="Y1048" s="3"/>
      <c r="Z1048" s="3"/>
      <c r="AA1048" s="3"/>
      <c r="AB1048" s="3"/>
      <c r="AC1048" s="3"/>
      <c r="AD1048" s="3"/>
      <c r="AE1048" s="3"/>
      <c r="AF1048" s="3"/>
      <c r="AG1048" s="3"/>
      <c r="AH1048" s="3"/>
      <c r="AI1048" s="3"/>
    </row>
    <row r="1049" spans="20:35">
      <c r="T1049" s="3"/>
      <c r="U1049" s="3"/>
      <c r="V1049" s="3"/>
      <c r="W1049" s="3"/>
      <c r="X1049" s="3"/>
      <c r="Y1049" s="3"/>
      <c r="Z1049" s="3"/>
      <c r="AA1049" s="3"/>
      <c r="AB1049" s="3"/>
      <c r="AC1049" s="3"/>
      <c r="AD1049" s="3"/>
      <c r="AE1049" s="3"/>
      <c r="AF1049" s="3"/>
      <c r="AG1049" s="3"/>
      <c r="AH1049" s="3"/>
      <c r="AI1049" s="3"/>
    </row>
    <row r="1050" spans="20:35">
      <c r="T1050" s="3"/>
      <c r="U1050" s="3"/>
      <c r="V1050" s="3"/>
      <c r="W1050" s="3"/>
      <c r="X1050" s="3"/>
      <c r="Y1050" s="3"/>
      <c r="Z1050" s="3"/>
      <c r="AA1050" s="3"/>
      <c r="AB1050" s="3"/>
      <c r="AC1050" s="3"/>
      <c r="AD1050" s="3"/>
      <c r="AE1050" s="3"/>
      <c r="AF1050" s="3"/>
      <c r="AG1050" s="3"/>
      <c r="AH1050" s="3"/>
      <c r="AI1050" s="3"/>
    </row>
    <row r="1051" spans="20:35">
      <c r="T1051" s="31"/>
      <c r="U1051" s="31"/>
      <c r="V1051" s="31"/>
      <c r="W1051" s="31"/>
      <c r="X1051" s="31"/>
      <c r="Y1051" s="31"/>
      <c r="Z1051" s="31"/>
      <c r="AA1051" s="31"/>
      <c r="AB1051" s="31"/>
      <c r="AC1051" s="31"/>
      <c r="AD1051" s="31"/>
      <c r="AE1051" s="31"/>
      <c r="AF1051" s="31"/>
      <c r="AG1051" s="31"/>
      <c r="AH1051" s="31"/>
      <c r="AI1051" s="31"/>
    </row>
    <row r="1052" spans="20:35">
      <c r="T1052" s="31"/>
      <c r="U1052" s="31"/>
      <c r="V1052" s="31"/>
      <c r="W1052" s="31"/>
      <c r="X1052" s="31"/>
      <c r="Y1052" s="31"/>
      <c r="Z1052" s="31"/>
      <c r="AA1052" s="31"/>
      <c r="AB1052" s="31"/>
      <c r="AC1052" s="31"/>
      <c r="AD1052" s="31"/>
      <c r="AE1052" s="31"/>
      <c r="AF1052" s="31"/>
      <c r="AG1052" s="31"/>
      <c r="AH1052" s="31"/>
      <c r="AI1052" s="31"/>
    </row>
    <row r="1053" spans="20:35">
      <c r="T1053" s="31"/>
      <c r="U1053" s="31"/>
      <c r="V1053" s="31"/>
      <c r="W1053" s="31"/>
      <c r="X1053" s="31"/>
      <c r="Y1053" s="31"/>
      <c r="Z1053" s="31"/>
      <c r="AA1053" s="31"/>
      <c r="AB1053" s="31"/>
      <c r="AC1053" s="31"/>
      <c r="AD1053" s="31"/>
      <c r="AE1053" s="31"/>
      <c r="AF1053" s="31"/>
      <c r="AG1053" s="31"/>
      <c r="AH1053" s="31"/>
      <c r="AI1053" s="31"/>
    </row>
    <row r="1054" spans="20:35">
      <c r="T1054" s="31"/>
      <c r="U1054" s="31"/>
      <c r="V1054" s="31"/>
      <c r="W1054" s="31"/>
      <c r="X1054" s="31"/>
      <c r="Y1054" s="31"/>
      <c r="Z1054" s="31"/>
      <c r="AA1054" s="31"/>
      <c r="AB1054" s="31"/>
      <c r="AC1054" s="31"/>
      <c r="AD1054" s="31"/>
      <c r="AE1054" s="31"/>
      <c r="AF1054" s="31"/>
      <c r="AG1054" s="31"/>
      <c r="AH1054" s="31"/>
      <c r="AI1054" s="31"/>
    </row>
    <row r="1055" spans="20:35">
      <c r="T1055" s="31"/>
      <c r="U1055" s="31"/>
      <c r="V1055" s="31"/>
      <c r="W1055" s="31"/>
      <c r="X1055" s="31"/>
      <c r="Y1055" s="31"/>
      <c r="Z1055" s="31"/>
      <c r="AA1055" s="31"/>
      <c r="AB1055" s="31"/>
      <c r="AC1055" s="31"/>
      <c r="AD1055" s="31"/>
      <c r="AE1055" s="31"/>
      <c r="AF1055" s="31"/>
      <c r="AG1055" s="31"/>
      <c r="AH1055" s="31"/>
      <c r="AI1055" s="31"/>
    </row>
    <row r="1056" spans="20:35">
      <c r="T1056" s="31"/>
      <c r="U1056" s="31"/>
      <c r="V1056" s="31"/>
      <c r="W1056" s="31"/>
      <c r="X1056" s="31"/>
      <c r="Y1056" s="31"/>
      <c r="Z1056" s="31"/>
      <c r="AA1056" s="31"/>
      <c r="AB1056" s="31"/>
      <c r="AC1056" s="31"/>
      <c r="AD1056" s="31"/>
      <c r="AE1056" s="31"/>
      <c r="AF1056" s="31"/>
      <c r="AG1056" s="31"/>
      <c r="AH1056" s="31"/>
      <c r="AI1056" s="31"/>
    </row>
    <row r="1057" spans="20:35">
      <c r="T1057" s="31"/>
      <c r="U1057" s="31"/>
      <c r="V1057" s="31"/>
      <c r="W1057" s="31"/>
      <c r="X1057" s="31"/>
      <c r="Y1057" s="31"/>
      <c r="Z1057" s="31"/>
      <c r="AA1057" s="31"/>
      <c r="AB1057" s="31"/>
      <c r="AC1057" s="31"/>
      <c r="AD1057" s="31"/>
      <c r="AE1057" s="31"/>
      <c r="AF1057" s="31"/>
      <c r="AG1057" s="31"/>
      <c r="AH1057" s="31"/>
      <c r="AI1057" s="31"/>
    </row>
  </sheetData>
  <sheetProtection selectLockedCells="1"/>
  <mergeCells count="14">
    <mergeCell ref="T518:Y518"/>
    <mergeCell ref="AA518:AF518"/>
    <mergeCell ref="E5:I10"/>
    <mergeCell ref="A24:A25"/>
    <mergeCell ref="B24:B25"/>
    <mergeCell ref="A1:C1"/>
    <mergeCell ref="N17:W17"/>
    <mergeCell ref="A18:B18"/>
    <mergeCell ref="N21:O21"/>
    <mergeCell ref="N14:W14"/>
    <mergeCell ref="A12:B12"/>
    <mergeCell ref="E3:I4"/>
    <mergeCell ref="E1:I1"/>
    <mergeCell ref="E2:I2"/>
  </mergeCells>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Matched(Paired)_t_Test</vt:lpstr>
    </vt:vector>
  </TitlesOfParts>
  <Company>TRU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truuser</dc:creator>
  <cp:lastModifiedBy>Brendan Lane</cp:lastModifiedBy>
  <dcterms:created xsi:type="dcterms:W3CDTF">2011-01-20T21:58:44Z</dcterms:created>
  <dcterms:modified xsi:type="dcterms:W3CDTF">2015-12-16T00:39:28Z</dcterms:modified>
</cp:coreProperties>
</file>